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285" windowWidth="20730" windowHeight="11760"/>
  </bookViews>
  <sheets>
    <sheet name="01.12.2022" sheetId="11" r:id="rId1"/>
  </sheets>
  <calcPr calcId="145621"/>
</workbook>
</file>

<file path=xl/calcChain.xml><?xml version="1.0" encoding="utf-8"?>
<calcChain xmlns="http://schemas.openxmlformats.org/spreadsheetml/2006/main">
  <c r="C37" i="11" l="1"/>
  <c r="C16" i="11"/>
  <c r="B16" i="11"/>
  <c r="D37" i="11"/>
  <c r="C36" i="11"/>
  <c r="E35" i="11"/>
  <c r="D35" i="11"/>
  <c r="E34" i="11"/>
  <c r="D34" i="11"/>
  <c r="E33" i="11"/>
  <c r="D33" i="11"/>
  <c r="E32" i="11"/>
  <c r="D32" i="11"/>
  <c r="B36" i="11"/>
  <c r="E30" i="11"/>
  <c r="D30" i="11"/>
  <c r="E29" i="11"/>
  <c r="D29" i="11"/>
  <c r="D27" i="11"/>
  <c r="E26" i="11"/>
  <c r="D26" i="11"/>
  <c r="D25" i="11"/>
  <c r="E24" i="11"/>
  <c r="D24" i="11"/>
  <c r="E23" i="11"/>
  <c r="D23" i="11"/>
  <c r="E22" i="11"/>
  <c r="E21" i="11"/>
  <c r="D21" i="11"/>
  <c r="E20" i="11"/>
  <c r="D20" i="11"/>
  <c r="E19" i="11"/>
  <c r="D19" i="11"/>
  <c r="E17" i="11"/>
  <c r="D17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D7" i="11"/>
  <c r="E6" i="11"/>
  <c r="D6" i="11"/>
  <c r="E5" i="11"/>
  <c r="D5" i="11"/>
  <c r="E16" i="11" l="1"/>
  <c r="D16" i="11"/>
  <c r="B28" i="11"/>
  <c r="B38" i="11" s="1"/>
  <c r="E36" i="11"/>
  <c r="D18" i="11"/>
  <c r="C28" i="11"/>
  <c r="D31" i="11"/>
  <c r="D36" i="11"/>
  <c r="E18" i="11"/>
  <c r="D22" i="11"/>
  <c r="E31" i="11"/>
  <c r="E28" i="11" l="1"/>
  <c r="D28" i="11"/>
  <c r="C38" i="11"/>
  <c r="E38" i="11" l="1"/>
  <c r="D38" i="1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<sst xmlns="http://schemas.openxmlformats.org/spreadsheetml/2006/main" count="43" uniqueCount="43">
  <si>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</si>
  <si>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</si>
  <si>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</si>
  <si>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</si>
  <si>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</si>
  <si>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</si>
  <si>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</si>
  <si>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</si>
  <si>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</si>
  <si>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</si>
  <si>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</si>
  <si>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</si>
  <si>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</si>
  <si>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</si>
  <si>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</si>
  <si>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</si>
  <si>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</si>
  <si>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</si>
  <si>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</si>
  <si>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</si>
  <si>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</si>
  <si>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</si>
  <si>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</si>
  <si>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</si>
  <si>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</si>
  <si>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</si>
  <si>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</si>
  <si>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</si>
  <si>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</si>
  <si>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</si>
  <si>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</si>
  <si>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</si>
  <si>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</si>
  <si>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</si>
  <si>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</si>
  <si>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</si>
  <si>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</si>
  <si>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</si>
  <si>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</si>
  <si>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Инициативные платежи</t>
  </si>
  <si>
    <t>Дотации на поддержку мер по обеспечению сбалансированности бюджетов</t>
  </si>
  <si>
    <t>Четина Е.В.</t>
  </si>
  <si>
    <r>
      <t xml:space="preserve">  </t>
    </r>
    <r>
      <rPr>
        <b/>
        <sz val="12"/>
        <rFont val="Times New Roman"/>
        <family val="1"/>
        <charset val="204"/>
      </rPr>
      <t xml:space="preserve"> Сводка по поступлению доходов в бюджет Добрянского городского округа на 01.12.2022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</si>
</sst>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,"/>
    <numFmt numFmtId="167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DFD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167" fontId="0" fillId="0" borderId="0" xfId="0" applyNumberFormat="1"/>
    <xf numFmtId="166" fontId="7" fillId="0" borderId="8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top" wrapText="1"/>
    </xf>
    <xf numFmtId="0" fontId="5" fillId="2" borderId="1" xfId="2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166" fontId="6" fillId="0" borderId="6" xfId="2" applyNumberFormat="1" applyFont="1" applyFill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top" wrapText="1"/>
    </xf>
    <xf numFmtId="166" fontId="3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top" wrapText="1"/>
    </xf>
    <xf numFmtId="166" fontId="2" fillId="0" borderId="6" xfId="1" applyNumberFormat="1" applyFont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top" wrapText="1"/>
    </xf>
    <xf numFmtId="166" fontId="3" fillId="0" borderId="4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3" xfId="2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2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H14" sqref="H14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</cols>
  <sheetData>
    <row r="1" spans="1:5" s="28" customFormat="1" ht="15.75" x14ac:dyDescent="0.25">
      <c r="A1" s="31" t="s">
        <v>42</v>
      </c>
      <c r="B1" s="32"/>
      <c r="C1" s="32"/>
      <c r="D1" s="33"/>
      <c r="E1" s="33"/>
    </row>
    <row r="2" spans="1:5" s="28" customFormat="1" ht="16.5" thickBot="1" x14ac:dyDescent="0.3">
      <c r="A2" s="34" t="s">
        <v>0</v>
      </c>
      <c r="B2" s="35"/>
      <c r="C2" s="35"/>
      <c r="D2" s="33"/>
      <c r="E2" s="33"/>
    </row>
    <row r="3" spans="1:5" s="28" customFormat="1" ht="32.25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6" t="s">
        <v>5</v>
      </c>
    </row>
    <row r="4" spans="1:5" s="28" customFormat="1" ht="15.75" x14ac:dyDescent="0.25">
      <c r="A4" s="29" t="s">
        <v>6</v>
      </c>
      <c r="B4" s="29">
        <v>2</v>
      </c>
      <c r="C4" s="29">
        <v>3</v>
      </c>
      <c r="D4" s="29">
        <v>4</v>
      </c>
      <c r="E4" s="29">
        <v>5</v>
      </c>
    </row>
    <row r="5" spans="1:5" s="28" customFormat="1" ht="15.75" x14ac:dyDescent="0.25">
      <c r="A5" s="3" t="s">
        <v>7</v>
      </c>
      <c r="B5" s="2">
        <v>411727645</v>
      </c>
      <c r="C5" s="2">
        <v>367810941.19</v>
      </c>
      <c r="D5" s="4">
        <f>C5-B5</f>
        <v>-43916703.810000002</v>
      </c>
      <c r="E5" s="5">
        <f>C5/B5*100</f>
        <v>89.333554755595785</v>
      </c>
    </row>
    <row r="6" spans="1:5" s="28" customFormat="1" ht="15.75" x14ac:dyDescent="0.25">
      <c r="A6" s="6" t="s">
        <v>8</v>
      </c>
      <c r="B6" s="2">
        <v>21586147.02</v>
      </c>
      <c r="C6" s="2">
        <v>20053559.25</v>
      </c>
      <c r="D6" s="4">
        <f>C6-B6</f>
        <v>-1532587.7699999996</v>
      </c>
      <c r="E6" s="5">
        <f t="shared" ref="E6:E26" si="0">C6/B6*100</f>
        <v>92.900132809342836</v>
      </c>
    </row>
    <row r="7" spans="1:5" s="28" customFormat="1" ht="31.5" x14ac:dyDescent="0.25">
      <c r="A7" s="6" t="s">
        <v>9</v>
      </c>
      <c r="B7" s="2">
        <v>0</v>
      </c>
      <c r="C7" s="2">
        <v>-32341.82</v>
      </c>
      <c r="D7" s="4">
        <f>C7-B7</f>
        <v>-32341.82</v>
      </c>
      <c r="E7" s="5">
        <v>0</v>
      </c>
    </row>
    <row r="8" spans="1:5" s="28" customFormat="1" ht="15.75" x14ac:dyDescent="0.25">
      <c r="A8" s="6" t="s">
        <v>10</v>
      </c>
      <c r="B8" s="2">
        <v>395757.1</v>
      </c>
      <c r="C8" s="2">
        <v>395757.1</v>
      </c>
      <c r="D8" s="4">
        <f t="shared" ref="D8:D26" si="1">C8-B8</f>
        <v>0</v>
      </c>
      <c r="E8" s="5">
        <f t="shared" si="0"/>
        <v>100</v>
      </c>
    </row>
    <row r="9" spans="1:5" s="28" customFormat="1" ht="31.5" x14ac:dyDescent="0.25">
      <c r="A9" s="6" t="s">
        <v>11</v>
      </c>
      <c r="B9" s="2">
        <v>5000000</v>
      </c>
      <c r="C9" s="2">
        <v>2582602.35</v>
      </c>
      <c r="D9" s="4">
        <f t="shared" si="1"/>
        <v>-2417397.65</v>
      </c>
      <c r="E9" s="5">
        <f t="shared" si="0"/>
        <v>51.652047000000003</v>
      </c>
    </row>
    <row r="10" spans="1:5" s="28" customFormat="1" ht="15.75" x14ac:dyDescent="0.25">
      <c r="A10" s="6" t="s">
        <v>12</v>
      </c>
      <c r="B10" s="2">
        <v>26967945</v>
      </c>
      <c r="C10" s="2">
        <v>22596607.449999999</v>
      </c>
      <c r="D10" s="4">
        <f t="shared" si="1"/>
        <v>-4371337.5500000007</v>
      </c>
      <c r="E10" s="5">
        <f t="shared" si="0"/>
        <v>83.79061678596571</v>
      </c>
    </row>
    <row r="11" spans="1:5" s="28" customFormat="1" ht="15.75" x14ac:dyDescent="0.25">
      <c r="A11" s="6" t="s">
        <v>13</v>
      </c>
      <c r="B11" s="2">
        <v>19874300</v>
      </c>
      <c r="C11" s="2">
        <v>19270866.190000001</v>
      </c>
      <c r="D11" s="4">
        <f t="shared" si="1"/>
        <v>-603433.80999999866</v>
      </c>
      <c r="E11" s="5">
        <f t="shared" si="0"/>
        <v>96.963748106851568</v>
      </c>
    </row>
    <row r="12" spans="1:5" s="28" customFormat="1" ht="15.75" x14ac:dyDescent="0.25">
      <c r="A12" s="6" t="s">
        <v>14</v>
      </c>
      <c r="B12" s="2">
        <v>61778345</v>
      </c>
      <c r="C12" s="2">
        <v>51684149.619999997</v>
      </c>
      <c r="D12" s="4">
        <f t="shared" si="1"/>
        <v>-10094195.380000003</v>
      </c>
      <c r="E12" s="5">
        <f t="shared" si="0"/>
        <v>83.660625126814253</v>
      </c>
    </row>
    <row r="13" spans="1:5" s="28" customFormat="1" ht="15.75" x14ac:dyDescent="0.25">
      <c r="A13" s="6" t="s">
        <v>15</v>
      </c>
      <c r="B13" s="2">
        <v>43290520</v>
      </c>
      <c r="C13" s="2">
        <v>43360985.700000003</v>
      </c>
      <c r="D13" s="4">
        <f t="shared" si="1"/>
        <v>70465.70000000298</v>
      </c>
      <c r="E13" s="5">
        <f t="shared" si="0"/>
        <v>100.162773974533</v>
      </c>
    </row>
    <row r="14" spans="1:5" s="28" customFormat="1" ht="15.75" x14ac:dyDescent="0.25">
      <c r="A14" s="6" t="s">
        <v>16</v>
      </c>
      <c r="B14" s="2">
        <v>22900200</v>
      </c>
      <c r="C14" s="2">
        <v>18950043.43</v>
      </c>
      <c r="D14" s="4">
        <f t="shared" si="1"/>
        <v>-3950156.5700000003</v>
      </c>
      <c r="E14" s="5">
        <f t="shared" si="0"/>
        <v>82.750558641409242</v>
      </c>
    </row>
    <row r="15" spans="1:5" s="28" customFormat="1" ht="15.75" x14ac:dyDescent="0.25">
      <c r="A15" s="6" t="s">
        <v>17</v>
      </c>
      <c r="B15" s="2">
        <v>10180960</v>
      </c>
      <c r="C15" s="2">
        <v>9833013.4100000001</v>
      </c>
      <c r="D15" s="4">
        <f t="shared" si="1"/>
        <v>-347946.58999999985</v>
      </c>
      <c r="E15" s="5">
        <f t="shared" si="0"/>
        <v>96.582379363046314</v>
      </c>
    </row>
    <row r="16" spans="1:5" s="28" customFormat="1" ht="31.5" x14ac:dyDescent="0.25">
      <c r="A16" s="7" t="s">
        <v>18</v>
      </c>
      <c r="B16" s="2">
        <f>66936300+2314800</f>
        <v>69251100</v>
      </c>
      <c r="C16" s="2">
        <f>63103796.13+2157064.56</f>
        <v>65260860.690000005</v>
      </c>
      <c r="D16" s="4">
        <f t="shared" si="1"/>
        <v>-3990239.3099999949</v>
      </c>
      <c r="E16" s="5">
        <f t="shared" si="0"/>
        <v>94.238013100152926</v>
      </c>
    </row>
    <row r="17" spans="1:5" s="28" customFormat="1" ht="15.75" x14ac:dyDescent="0.25">
      <c r="A17" s="6" t="s">
        <v>19</v>
      </c>
      <c r="B17" s="2">
        <v>5895000</v>
      </c>
      <c r="C17" s="2">
        <v>5493196.96</v>
      </c>
      <c r="D17" s="4">
        <f t="shared" si="1"/>
        <v>-401803.04000000004</v>
      </c>
      <c r="E17" s="5">
        <f t="shared" si="0"/>
        <v>93.184002714164549</v>
      </c>
    </row>
    <row r="18" spans="1:5" s="28" customFormat="1" ht="15.75" x14ac:dyDescent="0.25">
      <c r="A18" s="6" t="s">
        <v>20</v>
      </c>
      <c r="B18" s="2">
        <v>4720100</v>
      </c>
      <c r="C18" s="2">
        <v>3524506.16</v>
      </c>
      <c r="D18" s="4">
        <f t="shared" si="1"/>
        <v>-1195593.8399999999</v>
      </c>
      <c r="E18" s="5">
        <f t="shared" si="0"/>
        <v>74.670158683078753</v>
      </c>
    </row>
    <row r="19" spans="1:5" s="28" customFormat="1" ht="15.75" x14ac:dyDescent="0.25">
      <c r="A19" s="3" t="s">
        <v>21</v>
      </c>
      <c r="B19" s="2">
        <v>10151667.17</v>
      </c>
      <c r="C19" s="2">
        <v>9147978.6500000004</v>
      </c>
      <c r="D19" s="4">
        <f t="shared" si="1"/>
        <v>-1003688.5199999996</v>
      </c>
      <c r="E19" s="5">
        <f t="shared" si="0"/>
        <v>90.113067113093706</v>
      </c>
    </row>
    <row r="20" spans="1:5" s="28" customFormat="1" ht="31.5" x14ac:dyDescent="0.25">
      <c r="A20" s="3" t="s">
        <v>22</v>
      </c>
      <c r="B20" s="2">
        <v>4195757.21</v>
      </c>
      <c r="C20" s="2">
        <v>4869024.32</v>
      </c>
      <c r="D20" s="4">
        <f t="shared" si="1"/>
        <v>673267.11000000034</v>
      </c>
      <c r="E20" s="5">
        <f t="shared" si="0"/>
        <v>116.04637914690016</v>
      </c>
    </row>
    <row r="21" spans="1:5" s="28" customFormat="1" ht="15.75" x14ac:dyDescent="0.25">
      <c r="A21" s="6" t="s">
        <v>23</v>
      </c>
      <c r="B21" s="2">
        <v>14699099.199999999</v>
      </c>
      <c r="C21" s="2">
        <v>14682029</v>
      </c>
      <c r="D21" s="4">
        <f t="shared" si="1"/>
        <v>-17070.199999999255</v>
      </c>
      <c r="E21" s="5">
        <f t="shared" si="0"/>
        <v>99.883869074099465</v>
      </c>
    </row>
    <row r="22" spans="1:5" s="28" customFormat="1" ht="15.75" x14ac:dyDescent="0.25">
      <c r="A22" s="6" t="s">
        <v>24</v>
      </c>
      <c r="B22" s="2">
        <v>9500000</v>
      </c>
      <c r="C22" s="2">
        <v>7475757.1299999999</v>
      </c>
      <c r="D22" s="4">
        <f t="shared" si="1"/>
        <v>-2024242.87</v>
      </c>
      <c r="E22" s="5">
        <f t="shared" si="0"/>
        <v>78.692180315789471</v>
      </c>
    </row>
    <row r="23" spans="1:5" s="28" customFormat="1" ht="31.5" x14ac:dyDescent="0.25">
      <c r="A23" s="6" t="s">
        <v>25</v>
      </c>
      <c r="B23" s="2">
        <v>7193830</v>
      </c>
      <c r="C23" s="2">
        <v>5946857.4900000002</v>
      </c>
      <c r="D23" s="4">
        <f t="shared" si="1"/>
        <v>-1246972.5099999998</v>
      </c>
      <c r="E23" s="5">
        <f t="shared" si="0"/>
        <v>82.666083157372356</v>
      </c>
    </row>
    <row r="24" spans="1:5" s="28" customFormat="1" ht="15.75" x14ac:dyDescent="0.25">
      <c r="A24" s="6" t="s">
        <v>26</v>
      </c>
      <c r="B24" s="2">
        <v>7192394.6799999997</v>
      </c>
      <c r="C24" s="2">
        <v>7068326.1399999997</v>
      </c>
      <c r="D24" s="4">
        <f t="shared" si="1"/>
        <v>-124068.54000000004</v>
      </c>
      <c r="E24" s="5">
        <f t="shared" si="0"/>
        <v>98.275003729355959</v>
      </c>
    </row>
    <row r="25" spans="1:5" s="28" customFormat="1" ht="15.75" x14ac:dyDescent="0.25">
      <c r="A25" s="6" t="s">
        <v>27</v>
      </c>
      <c r="B25" s="2">
        <v>0</v>
      </c>
      <c r="C25" s="2">
        <v>41522.51</v>
      </c>
      <c r="D25" s="4">
        <f t="shared" si="1"/>
        <v>41522.51</v>
      </c>
      <c r="E25" s="5">
        <v>0</v>
      </c>
    </row>
    <row r="26" spans="1:5" s="28" customFormat="1" ht="15.75" x14ac:dyDescent="0.25">
      <c r="A26" s="8" t="s">
        <v>39</v>
      </c>
      <c r="B26" s="2">
        <v>1399438.12</v>
      </c>
      <c r="C26" s="2">
        <v>1400633.12</v>
      </c>
      <c r="D26" s="4">
        <f t="shared" si="1"/>
        <v>1195</v>
      </c>
      <c r="E26" s="5">
        <f t="shared" si="0"/>
        <v>100.08539141409125</v>
      </c>
    </row>
    <row r="27" spans="1:5" s="28" customFormat="1" ht="16.5" thickBot="1" x14ac:dyDescent="0.3">
      <c r="A27" s="8" t="s">
        <v>28</v>
      </c>
      <c r="B27" s="2">
        <v>544555.98</v>
      </c>
      <c r="C27" s="2">
        <v>486652.84</v>
      </c>
      <c r="D27" s="4">
        <f>C27-B27</f>
        <v>-57903.139999999956</v>
      </c>
      <c r="E27" s="5">
        <v>0</v>
      </c>
    </row>
    <row r="28" spans="1:5" s="28" customFormat="1" ht="16.5" thickBot="1" x14ac:dyDescent="0.3">
      <c r="A28" s="9" t="s">
        <v>29</v>
      </c>
      <c r="B28" s="10">
        <f>SUM(B4:B27)</f>
        <v>758444763.48000002</v>
      </c>
      <c r="C28" s="10">
        <f>SUM(C4:C27)</f>
        <v>681903531.88000011</v>
      </c>
      <c r="D28" s="10">
        <f>C28-B28</f>
        <v>-76541231.599999905</v>
      </c>
      <c r="E28" s="11">
        <f>C28/B28*100</f>
        <v>89.908133685464065</v>
      </c>
    </row>
    <row r="29" spans="1:5" s="28" customFormat="1" ht="31.5" x14ac:dyDescent="0.25">
      <c r="A29" s="12" t="s">
        <v>30</v>
      </c>
      <c r="B29" s="30">
        <v>250484600</v>
      </c>
      <c r="C29" s="30">
        <v>232950700</v>
      </c>
      <c r="D29" s="13">
        <f>C29-B29</f>
        <v>-17533900</v>
      </c>
      <c r="E29" s="14">
        <f t="shared" ref="E29:E35" si="2">C29/B29*100</f>
        <v>93.000008782975087</v>
      </c>
    </row>
    <row r="30" spans="1:5" s="28" customFormat="1" ht="31.5" x14ac:dyDescent="0.25">
      <c r="A30" s="12" t="s">
        <v>40</v>
      </c>
      <c r="B30" s="30">
        <v>15397100</v>
      </c>
      <c r="C30" s="30">
        <v>15397100</v>
      </c>
      <c r="D30" s="13">
        <f t="shared" ref="D30:D35" si="3">C30-B30</f>
        <v>0</v>
      </c>
      <c r="E30" s="14">
        <f t="shared" si="2"/>
        <v>100</v>
      </c>
    </row>
    <row r="31" spans="1:5" s="28" customFormat="1" ht="15.75" x14ac:dyDescent="0.25">
      <c r="A31" s="6" t="s">
        <v>31</v>
      </c>
      <c r="B31" s="27">
        <v>7409100</v>
      </c>
      <c r="C31" s="27">
        <v>7409100</v>
      </c>
      <c r="D31" s="13">
        <f t="shared" si="3"/>
        <v>0</v>
      </c>
      <c r="E31" s="14">
        <f t="shared" si="2"/>
        <v>100</v>
      </c>
    </row>
    <row r="32" spans="1:5" s="28" customFormat="1" ht="31.5" x14ac:dyDescent="0.25">
      <c r="A32" s="6" t="s">
        <v>32</v>
      </c>
      <c r="B32" s="30">
        <v>303650230.11000001</v>
      </c>
      <c r="C32" s="30">
        <v>232607960.49000001</v>
      </c>
      <c r="D32" s="4">
        <f t="shared" si="3"/>
        <v>-71042269.620000005</v>
      </c>
      <c r="E32" s="5">
        <f t="shared" si="2"/>
        <v>76.603913787826102</v>
      </c>
    </row>
    <row r="33" spans="1:5" s="28" customFormat="1" ht="31.5" x14ac:dyDescent="0.25">
      <c r="A33" s="6" t="s">
        <v>33</v>
      </c>
      <c r="B33" s="30">
        <v>607326754.38</v>
      </c>
      <c r="C33" s="30">
        <v>561336189.84000003</v>
      </c>
      <c r="D33" s="4">
        <f t="shared" si="3"/>
        <v>-45990564.539999962</v>
      </c>
      <c r="E33" s="5">
        <f t="shared" si="2"/>
        <v>92.427377155984132</v>
      </c>
    </row>
    <row r="34" spans="1:5" s="28" customFormat="1" ht="15.75" x14ac:dyDescent="0.25">
      <c r="A34" s="6" t="s">
        <v>34</v>
      </c>
      <c r="B34" s="30">
        <v>345810499.82999998</v>
      </c>
      <c r="C34" s="30">
        <v>296882022.57999998</v>
      </c>
      <c r="D34" s="4">
        <f t="shared" si="3"/>
        <v>-48928477.25</v>
      </c>
      <c r="E34" s="5">
        <f t="shared" si="2"/>
        <v>85.851072401198579</v>
      </c>
    </row>
    <row r="35" spans="1:5" s="28" customFormat="1" ht="16.5" thickBot="1" x14ac:dyDescent="0.3">
      <c r="A35" s="8" t="s">
        <v>35</v>
      </c>
      <c r="B35" s="30">
        <v>686.69</v>
      </c>
      <c r="C35" s="30">
        <v>686.69</v>
      </c>
      <c r="D35" s="15">
        <f t="shared" si="3"/>
        <v>0</v>
      </c>
      <c r="E35" s="16">
        <f t="shared" si="2"/>
        <v>100</v>
      </c>
    </row>
    <row r="36" spans="1:5" s="28" customFormat="1" ht="16.5" thickBot="1" x14ac:dyDescent="0.3">
      <c r="A36" s="17" t="s">
        <v>36</v>
      </c>
      <c r="B36" s="10">
        <f>SUM(B29:B35)</f>
        <v>1530078971.01</v>
      </c>
      <c r="C36" s="10">
        <f>SUM(C29:C35)</f>
        <v>1346583759.6000001</v>
      </c>
      <c r="D36" s="18">
        <f>C36-B36</f>
        <v>-183495211.40999985</v>
      </c>
      <c r="E36" s="11">
        <f>C36/B36*100</f>
        <v>88.007467922464471</v>
      </c>
    </row>
    <row r="37" spans="1:5" s="28" customFormat="1" ht="63.75" thickBot="1" x14ac:dyDescent="0.3">
      <c r="A37" s="19" t="s">
        <v>37</v>
      </c>
      <c r="B37" s="30">
        <v>81684.38</v>
      </c>
      <c r="C37" s="30">
        <f>7166033.45-18862382.68</f>
        <v>-11696349.23</v>
      </c>
      <c r="D37" s="20">
        <f>C37-B37</f>
        <v>-11778033.610000001</v>
      </c>
      <c r="E37" s="21">
        <v>0</v>
      </c>
    </row>
    <row r="38" spans="1:5" s="28" customFormat="1" ht="16.5" thickBot="1" x14ac:dyDescent="0.3">
      <c r="A38" s="22" t="s">
        <v>38</v>
      </c>
      <c r="B38" s="23">
        <f>B28+B36+B37</f>
        <v>2288605418.8699999</v>
      </c>
      <c r="C38" s="23">
        <f>C28+C36+C37</f>
        <v>2016790942.2500002</v>
      </c>
      <c r="D38" s="18">
        <f>C38-B38</f>
        <v>-271814476.61999965</v>
      </c>
      <c r="E38" s="11">
        <f>C38/B38*100</f>
        <v>88.123139341590473</v>
      </c>
    </row>
    <row r="39" spans="1:5" s="28" customFormat="1" ht="15.75" x14ac:dyDescent="0.25"/>
    <row r="40" spans="1:5" x14ac:dyDescent="0.25">
      <c r="A40" t="s">
        <v>41</v>
      </c>
      <c r="C40" s="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2022-07-20T11:26:09Z</cp:lastPrinted>
  <dcterms:created xsi:type="dcterms:W3CDTF">2021-02-16T09:18:02Z</dcterms:created>
  <dcterms:modified xsi:type="dcterms:W3CDTF">2023-01-27T06:11:35Z</dcterms:modified>
</cp:coreProperties>
</file>