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3VeOMRHtrNGjaJgDfz+DzEzPU2e8hbhWS4lgiWqcY5aGGYryDFQrS/NzdSnjMCwwqDaVlLHNlh+tbpvftQhyzg==" workbookSaltValue="VjHufdDElk7XbUfJd7AgvQ==" workbookSpinCount="100000" lockStructure="1"/>
  <bookViews>
    <workbookView xWindow="240" yWindow="105" windowWidth="14805" windowHeight="8010" tabRatio="745"/>
  </bookViews>
  <sheets>
    <sheet name="Итоговый рейтинг" sheetId="3" r:id="rId1"/>
    <sheet name="Блок 1" sheetId="10" r:id="rId2"/>
    <sheet name="Блок 2" sheetId="2" r:id="rId3"/>
    <sheet name="Показатель 2.1" sheetId="4" r:id="rId4"/>
    <sheet name="Расч. 2.1" sheetId="7" r:id="rId5"/>
    <sheet name="Показатель 2.2" sheetId="5" r:id="rId6"/>
    <sheet name="Расч. 2.2" sheetId="8" r:id="rId7"/>
    <sheet name="Показатель 2.3" sheetId="6" r:id="rId8"/>
    <sheet name="Расч. 2.3" sheetId="9" r:id="rId9"/>
  </sheets>
  <definedNames>
    <definedName name="_xlnm._FilterDatabase" localSheetId="1" hidden="1">'Блок 1'!$A$4:$N$50</definedName>
    <definedName name="_xlnm._FilterDatabase" localSheetId="2" hidden="1">'Блок 2'!$A$3:$F$3</definedName>
    <definedName name="_xlnm._FilterDatabase" localSheetId="0" hidden="1">'Итоговый рейтинг'!$A$3:$E$3</definedName>
    <definedName name="_xlnm._FilterDatabase" localSheetId="3" hidden="1">'Показатель 2.1'!$A$3:$H$49</definedName>
    <definedName name="_xlnm._FilterDatabase" localSheetId="5" hidden="1">'Показатель 2.2'!$A$3:$D$3</definedName>
    <definedName name="_xlnm._FilterDatabase" localSheetId="7" hidden="1">'Показатель 2.3'!$A$3:$H$3</definedName>
    <definedName name="_xlnm._FilterDatabase" localSheetId="6" hidden="1">'Расч. 2.2'!$D$3:$D$4</definedName>
  </definedNames>
  <calcPr calcId="152511"/>
</workbook>
</file>

<file path=xl/calcChain.xml><?xml version="1.0" encoding="utf-8"?>
<calcChain xmlns="http://schemas.openxmlformats.org/spreadsheetml/2006/main">
  <c r="N43" i="10" l="1"/>
  <c r="B21" i="3" s="1"/>
  <c r="B29" i="3"/>
  <c r="B10" i="3"/>
  <c r="B49" i="3"/>
  <c r="B12" i="3"/>
  <c r="B13" i="3"/>
  <c r="B46" i="3"/>
  <c r="B34" i="3"/>
  <c r="B26" i="3"/>
  <c r="B15" i="3"/>
  <c r="B35" i="3"/>
  <c r="B25" i="3"/>
  <c r="B32" i="3"/>
  <c r="B36" i="3"/>
  <c r="B19" i="3"/>
  <c r="B30" i="3"/>
  <c r="B48" i="3"/>
  <c r="B38" i="3"/>
  <c r="B4" i="3"/>
  <c r="B22" i="3"/>
  <c r="B18" i="3"/>
  <c r="B20" i="3"/>
  <c r="B16" i="3"/>
  <c r="B17" i="3"/>
  <c r="B11" i="3"/>
  <c r="B8" i="3"/>
  <c r="B31" i="3"/>
  <c r="B6" i="3"/>
  <c r="B45" i="3"/>
  <c r="B44" i="3"/>
  <c r="B5" i="3"/>
  <c r="B24" i="3"/>
  <c r="N36" i="10"/>
  <c r="C43" i="3"/>
  <c r="C41" i="3"/>
  <c r="C29" i="3"/>
  <c r="C42" i="3"/>
  <c r="C10" i="3"/>
  <c r="C49" i="3"/>
  <c r="C33" i="3"/>
  <c r="C12" i="3"/>
  <c r="C13" i="3"/>
  <c r="C46" i="3"/>
  <c r="C34" i="3"/>
  <c r="C26" i="3"/>
  <c r="C15" i="3"/>
  <c r="C35" i="3"/>
  <c r="C25" i="3"/>
  <c r="C32" i="3"/>
  <c r="C36" i="3"/>
  <c r="C19" i="3"/>
  <c r="C30" i="3"/>
  <c r="C37" i="3"/>
  <c r="C48" i="3"/>
  <c r="C14" i="3"/>
  <c r="C38" i="3"/>
  <c r="C4" i="3"/>
  <c r="C22" i="3"/>
  <c r="C39" i="3"/>
  <c r="C18" i="3"/>
  <c r="C7" i="3"/>
  <c r="C20" i="3"/>
  <c r="C23" i="3"/>
  <c r="C16" i="3"/>
  <c r="C17" i="3"/>
  <c r="C47" i="3"/>
  <c r="C11" i="3"/>
  <c r="C8" i="3"/>
  <c r="C31" i="3"/>
  <c r="C6" i="3"/>
  <c r="C45" i="3"/>
  <c r="C21" i="3"/>
  <c r="C9" i="3"/>
  <c r="C44" i="3"/>
  <c r="C28" i="3"/>
  <c r="C5" i="3"/>
  <c r="C40" i="3"/>
  <c r="C27" i="3"/>
  <c r="C24" i="3"/>
  <c r="C10" i="6" l="1"/>
  <c r="C29" i="6"/>
  <c r="C20" i="6"/>
  <c r="C25" i="6"/>
  <c r="C15" i="6"/>
  <c r="C18" i="6"/>
  <c r="C6" i="6"/>
  <c r="C16" i="6"/>
  <c r="C7" i="6"/>
  <c r="C24" i="6"/>
  <c r="C19" i="6"/>
  <c r="C11" i="6"/>
  <c r="C17" i="6"/>
  <c r="C28" i="6"/>
  <c r="C13" i="6"/>
  <c r="C22" i="6"/>
  <c r="C5" i="6"/>
  <c r="C12" i="6"/>
  <c r="C26" i="6"/>
  <c r="C43" i="6"/>
  <c r="C21" i="6"/>
  <c r="C9" i="6"/>
  <c r="C31" i="6"/>
  <c r="C32" i="6"/>
  <c r="C23" i="6"/>
  <c r="C30" i="6"/>
  <c r="C37" i="6"/>
  <c r="C47" i="6"/>
  <c r="C39" i="6"/>
  <c r="C38" i="6"/>
  <c r="C40" i="6"/>
  <c r="C4" i="6"/>
  <c r="C8" i="6"/>
  <c r="C27" i="6"/>
  <c r="C36" i="6"/>
  <c r="C33" i="6"/>
  <c r="C45" i="6"/>
  <c r="C35" i="6"/>
  <c r="C34" i="6"/>
  <c r="C41" i="6"/>
  <c r="C46" i="6"/>
  <c r="C14" i="6"/>
  <c r="C48" i="6"/>
  <c r="C44" i="6"/>
  <c r="C42" i="6"/>
  <c r="C49" i="6"/>
  <c r="D42" i="6"/>
  <c r="D41" i="6"/>
  <c r="D37" i="6"/>
  <c r="D47" i="6"/>
  <c r="D44" i="6"/>
  <c r="D12" i="6"/>
  <c r="D24" i="6"/>
  <c r="D40" i="6"/>
  <c r="D35" i="6"/>
  <c r="D22" i="6"/>
  <c r="D6" i="6"/>
  <c r="D25" i="6"/>
  <c r="D33" i="6"/>
  <c r="D13" i="6"/>
  <c r="D28" i="6"/>
  <c r="D34" i="6"/>
  <c r="D49" i="6"/>
  <c r="D31" i="6"/>
  <c r="D16" i="6"/>
  <c r="D26" i="6"/>
  <c r="D29" i="6"/>
  <c r="D36" i="6"/>
  <c r="D39" i="6"/>
  <c r="D38" i="6"/>
  <c r="D46" i="6"/>
  <c r="D27" i="6"/>
  <c r="D10" i="6"/>
  <c r="D7" i="6"/>
  <c r="D48" i="6"/>
  <c r="D30" i="6"/>
  <c r="D5" i="6"/>
  <c r="D18" i="6"/>
  <c r="D4" i="6"/>
  <c r="D19" i="6"/>
  <c r="D11" i="6"/>
  <c r="D8" i="6"/>
  <c r="D9" i="6"/>
  <c r="D17" i="6"/>
  <c r="D21" i="6"/>
  <c r="D32" i="6"/>
  <c r="D14" i="6"/>
  <c r="D45" i="6"/>
  <c r="D20" i="6"/>
  <c r="D43" i="6"/>
  <c r="D15" i="6"/>
  <c r="D23" i="6"/>
  <c r="F46" i="9"/>
  <c r="F47" i="9"/>
  <c r="F48" i="9"/>
  <c r="F49" i="9"/>
  <c r="F50" i="9"/>
  <c r="F51" i="9"/>
  <c r="F52" i="9"/>
  <c r="F53" i="9"/>
  <c r="F19" i="9"/>
  <c r="F20" i="9"/>
  <c r="C21" i="5"/>
  <c r="C30" i="5"/>
  <c r="C9" i="5"/>
  <c r="C13" i="5"/>
  <c r="C11" i="5"/>
  <c r="C47" i="5"/>
  <c r="C34" i="5"/>
  <c r="C41" i="5"/>
  <c r="C20" i="5"/>
  <c r="C5" i="5"/>
  <c r="C10" i="5"/>
  <c r="C29" i="5"/>
  <c r="C22" i="5"/>
  <c r="C8" i="5"/>
  <c r="C35" i="5"/>
  <c r="C48" i="5"/>
  <c r="C45" i="5"/>
  <c r="C12" i="5"/>
  <c r="C36" i="5"/>
  <c r="C27" i="5"/>
  <c r="C25" i="5"/>
  <c r="C44" i="5"/>
  <c r="C43" i="5"/>
  <c r="C42" i="5"/>
  <c r="C39" i="5"/>
  <c r="C38" i="5"/>
  <c r="C6" i="5"/>
  <c r="C24" i="5"/>
  <c r="C14" i="5"/>
  <c r="C23" i="5"/>
  <c r="C40" i="5"/>
  <c r="C26" i="5"/>
  <c r="C4" i="5"/>
  <c r="C17" i="5"/>
  <c r="C28" i="5"/>
  <c r="C16" i="5"/>
  <c r="C7" i="5"/>
  <c r="C15" i="5"/>
  <c r="C19" i="5"/>
  <c r="C33" i="5"/>
  <c r="C49" i="5"/>
  <c r="C32" i="5"/>
  <c r="C18" i="5"/>
  <c r="C31" i="5"/>
  <c r="C46" i="5"/>
  <c r="C37" i="5"/>
  <c r="D53" i="8"/>
  <c r="D52" i="8"/>
  <c r="D51" i="8"/>
  <c r="D50" i="8"/>
  <c r="D49" i="8"/>
  <c r="D48" i="8"/>
  <c r="D47" i="8"/>
  <c r="D46" i="8"/>
  <c r="D45" i="8"/>
  <c r="D44" i="8"/>
  <c r="D42" i="8"/>
  <c r="D41" i="8"/>
  <c r="D40" i="8"/>
  <c r="D39" i="8"/>
  <c r="D38" i="8"/>
  <c r="D37" i="8"/>
  <c r="D36" i="8"/>
  <c r="D35" i="8"/>
  <c r="D34" i="8"/>
  <c r="D33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4" i="8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" i="4"/>
  <c r="D4" i="4"/>
  <c r="C20" i="4"/>
  <c r="C24" i="4"/>
  <c r="C18" i="4"/>
  <c r="D7" i="7"/>
  <c r="C39" i="4" s="1"/>
  <c r="C37" i="4"/>
  <c r="C29" i="4"/>
  <c r="C26" i="4"/>
  <c r="C13" i="4"/>
  <c r="C32" i="4"/>
  <c r="C43" i="4"/>
  <c r="C46" i="4"/>
  <c r="C31" i="4"/>
  <c r="C48" i="4"/>
  <c r="C49" i="4"/>
  <c r="C41" i="4"/>
  <c r="C33" i="4"/>
  <c r="C47" i="4"/>
  <c r="C45" i="4"/>
  <c r="C5" i="4"/>
  <c r="C10" i="4"/>
  <c r="C19" i="4"/>
  <c r="C11" i="4"/>
  <c r="C15" i="4"/>
  <c r="C9" i="4"/>
  <c r="C16" i="4"/>
  <c r="C8" i="4"/>
  <c r="C23" i="4"/>
  <c r="C22" i="4"/>
  <c r="C6" i="4"/>
  <c r="C40" i="4"/>
  <c r="C12" i="4"/>
  <c r="C34" i="4"/>
  <c r="C14" i="4"/>
  <c r="C35" i="4"/>
  <c r="C36" i="4"/>
  <c r="C4" i="4"/>
  <c r="C27" i="4"/>
  <c r="C42" i="4"/>
  <c r="C38" i="4"/>
  <c r="C17" i="4"/>
  <c r="D17" i="7"/>
  <c r="C21" i="4"/>
  <c r="C28" i="4"/>
  <c r="C44" i="4"/>
  <c r="C7" i="4"/>
  <c r="C30" i="4"/>
  <c r="C25" i="4"/>
  <c r="D45" i="7"/>
  <c r="D11" i="3" l="1"/>
  <c r="D38" i="3"/>
  <c r="F7" i="9" l="1"/>
  <c r="F4" i="9"/>
  <c r="F12" i="9"/>
  <c r="F8" i="9"/>
  <c r="F9" i="9"/>
  <c r="F10" i="9"/>
  <c r="F11" i="9"/>
  <c r="D8" i="7"/>
  <c r="D10" i="7"/>
  <c r="D11" i="7"/>
  <c r="D12" i="7"/>
  <c r="D15" i="7"/>
  <c r="D19" i="7"/>
  <c r="D20" i="7"/>
  <c r="D24" i="7"/>
  <c r="D26" i="7"/>
  <c r="D28" i="7"/>
  <c r="D4" i="7" l="1"/>
  <c r="N5" i="10"/>
  <c r="B43" i="3" s="1"/>
  <c r="D43" i="3" s="1"/>
  <c r="N6" i="10"/>
  <c r="B41" i="3" s="1"/>
  <c r="N7" i="10"/>
  <c r="N8" i="10"/>
  <c r="B42" i="3" s="1"/>
  <c r="N9" i="10"/>
  <c r="N10" i="10"/>
  <c r="N11" i="10"/>
  <c r="B33" i="3" s="1"/>
  <c r="N12" i="10"/>
  <c r="N13" i="10"/>
  <c r="N16" i="10"/>
  <c r="N17" i="10"/>
  <c r="N15" i="10"/>
  <c r="N14" i="10"/>
  <c r="N18" i="10"/>
  <c r="N19" i="10"/>
  <c r="N20" i="10"/>
  <c r="N21" i="10"/>
  <c r="N22" i="10"/>
  <c r="N23" i="10"/>
  <c r="N24" i="10"/>
  <c r="B37" i="3" s="1"/>
  <c r="D37" i="3" s="1"/>
  <c r="N25" i="10"/>
  <c r="N26" i="10"/>
  <c r="B14" i="3" s="1"/>
  <c r="N27" i="10"/>
  <c r="N28" i="10"/>
  <c r="N29" i="10"/>
  <c r="N30" i="10"/>
  <c r="B39" i="3" s="1"/>
  <c r="N31" i="10"/>
  <c r="N32" i="10"/>
  <c r="B7" i="3" s="1"/>
  <c r="N33" i="10"/>
  <c r="N34" i="10"/>
  <c r="B23" i="3" s="1"/>
  <c r="N35" i="10"/>
  <c r="N37" i="10"/>
  <c r="B47" i="3" s="1"/>
  <c r="D47" i="3" s="1"/>
  <c r="N38" i="10"/>
  <c r="N39" i="10"/>
  <c r="N40" i="10"/>
  <c r="N41" i="10"/>
  <c r="N42" i="10"/>
  <c r="N44" i="10"/>
  <c r="B9" i="3" s="1"/>
  <c r="N45" i="10"/>
  <c r="N46" i="10"/>
  <c r="B28" i="3" s="1"/>
  <c r="D28" i="3" s="1"/>
  <c r="N47" i="10"/>
  <c r="N48" i="10"/>
  <c r="B40" i="3" s="1"/>
  <c r="N49" i="10"/>
  <c r="B27" i="3" s="1"/>
  <c r="N50" i="10"/>
  <c r="F13" i="9" l="1"/>
  <c r="F15" i="9"/>
  <c r="F16" i="9"/>
  <c r="F17" i="9"/>
  <c r="F21" i="9"/>
  <c r="F22" i="9"/>
  <c r="F23" i="9"/>
  <c r="F24" i="9"/>
  <c r="F25" i="9"/>
  <c r="F26" i="9"/>
  <c r="F27" i="9"/>
  <c r="F28" i="9"/>
  <c r="F29" i="9"/>
  <c r="F30" i="9"/>
  <c r="F31" i="9"/>
  <c r="F33" i="9"/>
  <c r="F34" i="9"/>
  <c r="F35" i="9"/>
  <c r="F36" i="9"/>
  <c r="F37" i="9"/>
  <c r="F38" i="9"/>
  <c r="F39" i="9"/>
  <c r="F40" i="9"/>
  <c r="F41" i="9"/>
  <c r="F42" i="9"/>
  <c r="F44" i="9"/>
  <c r="F45" i="9"/>
  <c r="D33" i="7"/>
  <c r="D44" i="7"/>
  <c r="D34" i="7"/>
  <c r="D9" i="7"/>
  <c r="D13" i="7"/>
  <c r="D46" i="7"/>
  <c r="D14" i="7"/>
  <c r="D47" i="7"/>
  <c r="D48" i="7"/>
  <c r="D16" i="7"/>
  <c r="D49" i="7"/>
  <c r="D50" i="7"/>
  <c r="D21" i="7"/>
  <c r="D22" i="7"/>
  <c r="D39" i="7"/>
  <c r="D23" i="7"/>
  <c r="D25" i="7"/>
  <c r="D51" i="7"/>
  <c r="D52" i="7"/>
  <c r="D27" i="7"/>
  <c r="D40" i="7"/>
  <c r="D53" i="7"/>
  <c r="D29" i="7"/>
  <c r="D30" i="7"/>
  <c r="D31" i="7"/>
  <c r="D18" i="7"/>
  <c r="D35" i="7"/>
  <c r="D36" i="7"/>
  <c r="D37" i="7"/>
  <c r="D38" i="7"/>
  <c r="D41" i="7"/>
  <c r="D42" i="7"/>
  <c r="D23" i="5"/>
  <c r="D17" i="5"/>
  <c r="D19" i="5"/>
  <c r="D33" i="5"/>
  <c r="D4" i="5"/>
  <c r="D15" i="5"/>
  <c r="D7" i="5"/>
  <c r="D43" i="5"/>
  <c r="D28" i="5"/>
  <c r="D36" i="5"/>
  <c r="D8" i="5"/>
  <c r="D5" i="5"/>
  <c r="D34" i="5"/>
  <c r="D37" i="5"/>
  <c r="D46" i="5"/>
  <c r="D31" i="5"/>
  <c r="D18" i="5"/>
  <c r="D32" i="5"/>
  <c r="D26" i="5"/>
  <c r="D40" i="5"/>
  <c r="D14" i="5"/>
  <c r="D24" i="5"/>
  <c r="D6" i="5"/>
  <c r="D42" i="5"/>
  <c r="D25" i="5"/>
  <c r="D27" i="5"/>
  <c r="D12" i="5"/>
  <c r="D45" i="5"/>
  <c r="D48" i="5"/>
  <c r="D35" i="5"/>
  <c r="D22" i="5"/>
  <c r="D29" i="5"/>
  <c r="D10" i="5"/>
  <c r="D20" i="5"/>
  <c r="D41" i="5"/>
  <c r="D47" i="5"/>
  <c r="D11" i="5"/>
  <c r="D13" i="5"/>
  <c r="D9" i="5"/>
  <c r="D16" i="5"/>
  <c r="D49" i="5"/>
  <c r="D38" i="5"/>
  <c r="D39" i="5"/>
  <c r="D44" i="5"/>
  <c r="D30" i="5"/>
  <c r="D21" i="5"/>
  <c r="F18" i="9" l="1"/>
  <c r="F14" i="9"/>
  <c r="F17" i="2"/>
  <c r="D14" i="3" l="1"/>
  <c r="D46" i="3"/>
  <c r="D13" i="3"/>
  <c r="D12" i="3"/>
  <c r="D41" i="3"/>
  <c r="D9" i="3"/>
  <c r="D31" i="3"/>
  <c r="D49" i="3"/>
  <c r="D36" i="3"/>
  <c r="D32" i="3"/>
  <c r="D10" i="3"/>
  <c r="D40" i="3"/>
  <c r="D8" i="3"/>
  <c r="D33" i="3"/>
  <c r="D18" i="3"/>
  <c r="D30" i="3"/>
  <c r="D35" i="3"/>
  <c r="D20" i="3"/>
  <c r="D29" i="3"/>
  <c r="D6" i="3"/>
  <c r="D16" i="3"/>
  <c r="D22" i="3"/>
  <c r="D39" i="3"/>
  <c r="D26" i="3"/>
  <c r="D17" i="3"/>
  <c r="D21" i="3"/>
  <c r="D45" i="3"/>
  <c r="D23" i="3"/>
  <c r="D34" i="3"/>
  <c r="D7" i="3"/>
  <c r="D48" i="3"/>
  <c r="D4" i="3"/>
  <c r="D5" i="3"/>
  <c r="D42" i="3"/>
  <c r="D27" i="3"/>
  <c r="D15" i="3"/>
  <c r="D25" i="3"/>
  <c r="D19" i="3"/>
  <c r="D44" i="3"/>
  <c r="D24" i="3"/>
  <c r="F49" i="2"/>
  <c r="F48" i="2"/>
  <c r="F47" i="2"/>
  <c r="F46" i="2"/>
  <c r="F45" i="2"/>
  <c r="F44" i="2"/>
  <c r="F43" i="2"/>
  <c r="F42" i="2"/>
  <c r="F41" i="2"/>
  <c r="F40" i="2"/>
  <c r="F39" i="2"/>
  <c r="F37" i="2"/>
  <c r="F38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2" i="2"/>
  <c r="F23" i="2"/>
  <c r="F21" i="2"/>
  <c r="F20" i="2"/>
  <c r="F19" i="2"/>
  <c r="F18" i="2"/>
  <c r="F15" i="2"/>
  <c r="F16" i="2"/>
  <c r="F14" i="2"/>
  <c r="F13" i="2"/>
  <c r="F12" i="2"/>
  <c r="F11" i="2"/>
  <c r="F10" i="2"/>
  <c r="F9" i="2"/>
  <c r="F8" i="2"/>
  <c r="F7" i="2"/>
  <c r="F6" i="2"/>
  <c r="F5" i="2"/>
  <c r="F4" i="2"/>
</calcChain>
</file>

<file path=xl/sharedStrings.xml><?xml version="1.0" encoding="utf-8"?>
<sst xmlns="http://schemas.openxmlformats.org/spreadsheetml/2006/main" count="521" uniqueCount="164">
  <si>
    <t>1.1</t>
  </si>
  <si>
    <t>1.2</t>
  </si>
  <si>
    <t>1.3</t>
  </si>
  <si>
    <t>1.5</t>
  </si>
  <si>
    <t>1.6</t>
  </si>
  <si>
    <t>1.7</t>
  </si>
  <si>
    <t>1.8</t>
  </si>
  <si>
    <t>1.9</t>
  </si>
  <si>
    <t>1.11</t>
  </si>
  <si>
    <t>Итого</t>
  </si>
  <si>
    <t>Соглашение</t>
  </si>
  <si>
    <t>УО</t>
  </si>
  <si>
    <t>Перечень рынков</t>
  </si>
  <si>
    <t>ДК</t>
  </si>
  <si>
    <t>Раздел</t>
  </si>
  <si>
    <t>Мониторинг потребителей</t>
  </si>
  <si>
    <t>Практика</t>
  </si>
  <si>
    <t>Город Березники</t>
  </si>
  <si>
    <t>Город Губаха</t>
  </si>
  <si>
    <t>Городской округ - город Кудымкар</t>
  </si>
  <si>
    <t>Город Кунгур</t>
  </si>
  <si>
    <t>Лысьвенский городской округ</t>
  </si>
  <si>
    <t>Город Пермь</t>
  </si>
  <si>
    <t>Соликамский городской округ</t>
  </si>
  <si>
    <t>ЗАТО Звездный</t>
  </si>
  <si>
    <t>Большесосновский муниципальный район</t>
  </si>
  <si>
    <t>Горнозаводский городской округ</t>
  </si>
  <si>
    <t>Гремячинский городской округ</t>
  </si>
  <si>
    <t>Городской округ "Город Кизел"</t>
  </si>
  <si>
    <t>Краснокамский городской округ</t>
  </si>
  <si>
    <t>Кунгурский муниципальный район</t>
  </si>
  <si>
    <t>Оханский городской округ</t>
  </si>
  <si>
    <t>Пермский муниципальный район</t>
  </si>
  <si>
    <t>Чайковский городской округ</t>
  </si>
  <si>
    <t>Блок 1</t>
  </si>
  <si>
    <t>Блок 2</t>
  </si>
  <si>
    <t>Коэффициент показателя</t>
  </si>
  <si>
    <t>Баллы за показатель 2.1</t>
  </si>
  <si>
    <t>Изменение количества организаций, %</t>
  </si>
  <si>
    <t>№ п/п</t>
  </si>
  <si>
    <t>Баллы за показатель 2.2</t>
  </si>
  <si>
    <t>Изменение количества индивидуальных предпринимателей, %</t>
  </si>
  <si>
    <t>Баллы за показатель 2.3</t>
  </si>
  <si>
    <t>Изменение доли организаций частной формы собственности, %</t>
  </si>
  <si>
    <t>Муниципальные районы</t>
  </si>
  <si>
    <t>Городские округа</t>
  </si>
  <si>
    <t>Расчеты по показателю 2.1</t>
  </si>
  <si>
    <t>Расчеты по показателю 2.2</t>
  </si>
  <si>
    <t>Расчеты по показателю 2.3</t>
  </si>
  <si>
    <t xml:space="preserve">Место </t>
  </si>
  <si>
    <t>Расчеты по Блоку 2</t>
  </si>
  <si>
    <t>Расчеты по Блоку 1</t>
  </si>
  <si>
    <t xml:space="preserve">Сумма </t>
  </si>
  <si>
    <t>Показатель 2.1</t>
  </si>
  <si>
    <t>Показатель 2.2</t>
  </si>
  <si>
    <t>Показатель 2.3</t>
  </si>
  <si>
    <t>Изменение в %</t>
  </si>
  <si>
    <t>Всего по Пермскому краю</t>
  </si>
  <si>
    <t>Муниципальное образование</t>
  </si>
  <si>
    <t>Статистические данные по показателю 2.1 "Организации Пермского края"                                                     (по данным Пермьстата)</t>
  </si>
  <si>
    <t>Статистические данные по показателю 2.2 "Индивидуальные предприниматели"                 (по данным Пермьстата)</t>
  </si>
  <si>
    <t>Статистические данные по показателю 2.3 "Организации частной формы собственности"                                                                                  (по данным Пермьстата)</t>
  </si>
  <si>
    <t>1.4.1</t>
  </si>
  <si>
    <t>1.4.2</t>
  </si>
  <si>
    <t>Рынок рекламы</t>
  </si>
  <si>
    <t>Рынок перевозок</t>
  </si>
  <si>
    <t>2020 (ед.)</t>
  </si>
  <si>
    <t>город Пермь</t>
  </si>
  <si>
    <t>город Березники</t>
  </si>
  <si>
    <t>Горнозаводский</t>
  </si>
  <si>
    <t>Гремячинский</t>
  </si>
  <si>
    <t>город Губаха</t>
  </si>
  <si>
    <t>город Кизел</t>
  </si>
  <si>
    <t>Краснокамский</t>
  </si>
  <si>
    <t>город Кунгур</t>
  </si>
  <si>
    <t>Лысьвенский</t>
  </si>
  <si>
    <t>Оханский</t>
  </si>
  <si>
    <t>Соликамский</t>
  </si>
  <si>
    <t>Чайковский</t>
  </si>
  <si>
    <t>Александровский</t>
  </si>
  <si>
    <t>Бардымский</t>
  </si>
  <si>
    <t>Березовский</t>
  </si>
  <si>
    <t>Большесосновский</t>
  </si>
  <si>
    <t>Верещагинский</t>
  </si>
  <si>
    <t>Добрянский</t>
  </si>
  <si>
    <t>Еловский</t>
  </si>
  <si>
    <t>Ильинский</t>
  </si>
  <si>
    <t>Карагайский</t>
  </si>
  <si>
    <t>Кишертский</t>
  </si>
  <si>
    <t>Красновишерский</t>
  </si>
  <si>
    <t>Куединский</t>
  </si>
  <si>
    <t>Кунгурский</t>
  </si>
  <si>
    <t>Нытвенский</t>
  </si>
  <si>
    <t>Октябрьский</t>
  </si>
  <si>
    <t>Ординский</t>
  </si>
  <si>
    <t>Осинский</t>
  </si>
  <si>
    <t>Очерский</t>
  </si>
  <si>
    <t>Пермский</t>
  </si>
  <si>
    <t>Сивинский</t>
  </si>
  <si>
    <t>Суксунский</t>
  </si>
  <si>
    <t>Уинский</t>
  </si>
  <si>
    <t>Частинский</t>
  </si>
  <si>
    <t>Чердынский</t>
  </si>
  <si>
    <t>Чернушинский</t>
  </si>
  <si>
    <t>Чусовской</t>
  </si>
  <si>
    <t>город Кудымкар</t>
  </si>
  <si>
    <t>Гайнский</t>
  </si>
  <si>
    <t>Косинский</t>
  </si>
  <si>
    <t>Кочевский</t>
  </si>
  <si>
    <t>Кудымкарский</t>
  </si>
  <si>
    <t>Юрлинский</t>
  </si>
  <si>
    <t>Юсьвинский</t>
  </si>
  <si>
    <t>ЗАТО Звёздный</t>
  </si>
  <si>
    <t>К</t>
  </si>
  <si>
    <t>ЗАТО Звёздный*</t>
  </si>
  <si>
    <t>* Статистическая информация для ЗАТО Звёздный является конфендициальной. Значения взяты средние по краю.</t>
  </si>
  <si>
    <t>общ 2020 (ед.)</t>
  </si>
  <si>
    <t xml:space="preserve">№ </t>
  </si>
  <si>
    <t>9</t>
  </si>
  <si>
    <t>Мониторинг предпринимателей</t>
  </si>
  <si>
    <t>Добрянский городской округ</t>
  </si>
  <si>
    <t>Чусовской городской округ</t>
  </si>
  <si>
    <t>Александровский муниципальный округ</t>
  </si>
  <si>
    <t>Бардымский муниципальный округ</t>
  </si>
  <si>
    <t>Березовский муниципальный округ</t>
  </si>
  <si>
    <t>Верещагинский городской округ</t>
  </si>
  <si>
    <t>Гайнский муниципальный округ</t>
  </si>
  <si>
    <t>Еловский муниципальный округ</t>
  </si>
  <si>
    <t>Ильинский городской округ</t>
  </si>
  <si>
    <t>Кишертский муниципальный округ</t>
  </si>
  <si>
    <t>Косинский муниципальный округ</t>
  </si>
  <si>
    <t>Кочевский муниципальный округ</t>
  </si>
  <si>
    <t>Красновишерский городской округ</t>
  </si>
  <si>
    <t>Кудымкарский муниципальный округ</t>
  </si>
  <si>
    <t>Нытвенский городской округ</t>
  </si>
  <si>
    <t>Октябрьский городской округ</t>
  </si>
  <si>
    <t>Ординский муниципальный округ</t>
  </si>
  <si>
    <t>Очерский городской округ</t>
  </si>
  <si>
    <t>Суксунский городской округ</t>
  </si>
  <si>
    <t>Уинский муниципальный округ</t>
  </si>
  <si>
    <t>Чердынский городской округ</t>
  </si>
  <si>
    <t>Чернушинский городской округ</t>
  </si>
  <si>
    <t>Юрлинский муниципальный округ</t>
  </si>
  <si>
    <t>Юсьвинский муниципальный округ</t>
  </si>
  <si>
    <t xml:space="preserve">Учёба </t>
  </si>
  <si>
    <t>2021 (ед.)</t>
  </si>
  <si>
    <t>Муниципальные округа</t>
  </si>
  <si>
    <t>общ 2021 (ед.)</t>
  </si>
  <si>
    <t>1.10</t>
  </si>
  <si>
    <t>Достижение показателей ДК</t>
  </si>
  <si>
    <t>Сивинский муниципальный округ</t>
  </si>
  <si>
    <t>Оcинский городской округ</t>
  </si>
  <si>
    <t>Карагайский муниципальный округ</t>
  </si>
  <si>
    <t>Куединский муниципальный округ</t>
  </si>
  <si>
    <t>Частинский муниципальный округ</t>
  </si>
  <si>
    <t>Рейтинг муниципальных образований Пермского края в части их деятельности по содействию развитию конкуренции за 2020 год</t>
  </si>
  <si>
    <t>12</t>
  </si>
  <si>
    <t>Осинский городской округ</t>
  </si>
  <si>
    <t>Сивинский муниципальный огруг</t>
  </si>
  <si>
    <t>- информация не представлена</t>
  </si>
  <si>
    <t>13-14</t>
  </si>
  <si>
    <t>19-20</t>
  </si>
  <si>
    <t>33-34</t>
  </si>
  <si>
    <t>38-39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</si>
</sst>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3" xfId="0" applyFont="1" applyFill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wrapText="1"/>
    </xf>
    <xf numFmtId="0" fontId="1" fillId="0" borderId="8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2" xfId="0" applyFont="1" applyFill="1" applyBorder="1" applyProtection="1"/>
    <xf numFmtId="49" fontId="1" fillId="0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10" fontId="1" fillId="0" borderId="3" xfId="1" applyNumberFormat="1" applyFont="1" applyBorder="1" applyAlignment="1">
      <alignment horizontal="right" vertical="center" wrapText="1"/>
    </xf>
    <xf numFmtId="10" fontId="1" fillId="0" borderId="1" xfId="1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2" fillId="2" borderId="0" xfId="0" applyFont="1" applyFill="1"/>
    <xf numFmtId="0" fontId="1" fillId="2" borderId="2" xfId="0" applyFont="1" applyFill="1" applyBorder="1" applyAlignment="1" applyProtection="1">
      <alignment horizontal="center"/>
    </xf>
    <xf numFmtId="0" fontId="1" fillId="2" borderId="2" xfId="0" applyFont="1" applyFill="1" applyBorder="1" applyProtection="1"/>
    <xf numFmtId="0" fontId="2" fillId="2" borderId="2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49" fontId="2" fillId="0" borderId="2" xfId="0" applyNumberFormat="1" applyFont="1" applyFill="1" applyBorder="1" applyAlignment="1" applyProtection="1">
      <alignment horizontal="center"/>
    </xf>
    <xf numFmtId="0" fontId="8" fillId="0" borderId="2" xfId="0" applyFont="1" applyFill="1" applyBorder="1" applyProtection="1"/>
    <xf numFmtId="0" fontId="8" fillId="0" borderId="2" xfId="0" applyFont="1" applyFill="1" applyBorder="1" applyAlignment="1" applyProtection="1">
      <alignment horizontal="center"/>
    </xf>
    <xf numFmtId="0" fontId="3" fillId="0" borderId="0" xfId="0" applyFont="1" applyFill="1"/>
    <xf numFmtId="0" fontId="1" fillId="0" borderId="0" xfId="0" applyFont="1" applyFill="1"/>
    <xf numFmtId="49" fontId="1" fillId="0" borderId="2" xfId="0" applyNumberFormat="1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/>
    <xf numFmtId="0" fontId="1" fillId="2" borderId="9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zoomScaleNormal="100" workbookViewId="0">
      <pane ySplit="3" topLeftCell="A4" activePane="bottomLeft" state="frozen"/>
      <selection pane="bottomLeft" activeCell="E49" sqref="E49"/>
    </sheetView>
  </sheetViews>
  <sheetFormatPr defaultRowHeight="15.75" x14ac:dyDescent="0.25"/>
  <cols>
    <col min="1" max="1" width="54.7109375" style="2" customWidth="1"/>
    <col min="2" max="2" width="13.28515625" style="19" customWidth="1"/>
    <col min="3" max="3" width="13.42578125" style="19" customWidth="1"/>
    <col min="4" max="4" width="12.28515625" style="20" customWidth="1"/>
    <col min="5" max="5" width="11.42578125" style="18" customWidth="1"/>
    <col min="6" max="16384" width="9.140625" style="18"/>
  </cols>
  <sheetData>
    <row r="1" spans="1:5" ht="31.5" customHeight="1" thickBot="1" x14ac:dyDescent="0.3">
      <c r="A1" s="51" t="s">
        <v>155</v>
      </c>
      <c r="B1" s="51"/>
      <c r="C1" s="51"/>
      <c r="D1" s="51"/>
      <c r="E1" s="51"/>
    </row>
    <row r="2" spans="1:5" ht="16.5" thickBot="1" x14ac:dyDescent="0.3"/>
    <row r="3" spans="1:5" ht="16.5" thickBot="1" x14ac:dyDescent="0.3">
      <c r="A3" s="33" t="s">
        <v>58</v>
      </c>
      <c r="B3" s="25" t="s">
        <v>34</v>
      </c>
      <c r="C3" s="22" t="s">
        <v>35</v>
      </c>
      <c r="D3" s="22" t="s">
        <v>9</v>
      </c>
      <c r="E3" s="26" t="s">
        <v>49</v>
      </c>
    </row>
    <row r="4" spans="1:5" ht="16.5" thickBot="1" x14ac:dyDescent="0.3">
      <c r="A4" s="24" t="s">
        <v>29</v>
      </c>
      <c r="B4" s="23">
        <f>'Блок 1'!N28</f>
        <v>71</v>
      </c>
      <c r="C4" s="23">
        <f>'Блок 2'!F27</f>
        <v>32.5</v>
      </c>
      <c r="D4" s="21">
        <f>SUM(B4:C4)</f>
        <v>103.5</v>
      </c>
      <c r="E4" s="34">
        <v>1</v>
      </c>
    </row>
    <row r="5" spans="1:5" ht="16.5" thickBot="1" x14ac:dyDescent="0.3">
      <c r="A5" s="24" t="s">
        <v>141</v>
      </c>
      <c r="B5" s="23">
        <f>'Блок 1'!N47</f>
        <v>71</v>
      </c>
      <c r="C5" s="23">
        <f>'Блок 2'!F46</f>
        <v>29.25</v>
      </c>
      <c r="D5" s="21">
        <f>SUM(B5:C5)</f>
        <v>100.25</v>
      </c>
      <c r="E5" s="34">
        <v>2</v>
      </c>
    </row>
    <row r="6" spans="1:5" ht="16.5" thickBot="1" x14ac:dyDescent="0.3">
      <c r="A6" s="24" t="s">
        <v>23</v>
      </c>
      <c r="B6" s="23">
        <f>'Блок 1'!N41</f>
        <v>81</v>
      </c>
      <c r="C6" s="23">
        <f>'Блок 2'!F40</f>
        <v>17.75</v>
      </c>
      <c r="D6" s="21">
        <f>SUM(B6:C6)</f>
        <v>98.75</v>
      </c>
      <c r="E6" s="34">
        <v>3</v>
      </c>
    </row>
    <row r="7" spans="1:5" ht="16.5" thickBot="1" x14ac:dyDescent="0.3">
      <c r="A7" s="24" t="s">
        <v>21</v>
      </c>
      <c r="B7" s="23">
        <f>'Блок 1'!N32</f>
        <v>71</v>
      </c>
      <c r="C7" s="23">
        <f>'Блок 2'!F31</f>
        <v>24.5</v>
      </c>
      <c r="D7" s="21">
        <f>SUM(B7:C7)</f>
        <v>95.5</v>
      </c>
      <c r="E7" s="34">
        <v>4</v>
      </c>
    </row>
    <row r="8" spans="1:5" ht="16.5" thickBot="1" x14ac:dyDescent="0.3">
      <c r="A8" s="24" t="s">
        <v>32</v>
      </c>
      <c r="B8" s="23">
        <f>'Блок 1'!N39</f>
        <v>67</v>
      </c>
      <c r="C8" s="23">
        <f>'Блок 2'!F38</f>
        <v>28.25</v>
      </c>
      <c r="D8" s="21">
        <f>SUM(B8:C8)</f>
        <v>95.25</v>
      </c>
      <c r="E8" s="34">
        <v>5</v>
      </c>
    </row>
    <row r="9" spans="1:5" ht="16.5" thickBot="1" x14ac:dyDescent="0.3">
      <c r="A9" s="24" t="s">
        <v>33</v>
      </c>
      <c r="B9" s="23">
        <f>'Блок 1'!N44</f>
        <v>67</v>
      </c>
      <c r="C9" s="23">
        <f>'Блок 2'!F43</f>
        <v>27.5</v>
      </c>
      <c r="D9" s="21">
        <f>SUM(B9:C9)</f>
        <v>94.5</v>
      </c>
      <c r="E9" s="34">
        <v>6</v>
      </c>
    </row>
    <row r="10" spans="1:5" ht="16.5" thickBot="1" x14ac:dyDescent="0.3">
      <c r="A10" s="24" t="s">
        <v>125</v>
      </c>
      <c r="B10" s="23">
        <f>'Блок 1'!N9</f>
        <v>63</v>
      </c>
      <c r="C10" s="23">
        <f>'Блок 2'!F8</f>
        <v>30.75</v>
      </c>
      <c r="D10" s="21">
        <f>SUM(B10:C10)</f>
        <v>93.75</v>
      </c>
      <c r="E10" s="34">
        <v>7</v>
      </c>
    </row>
    <row r="11" spans="1:5" ht="16.5" thickBot="1" x14ac:dyDescent="0.3">
      <c r="A11" s="24" t="s">
        <v>137</v>
      </c>
      <c r="B11" s="23">
        <f>'Блок 1'!N38</f>
        <v>71</v>
      </c>
      <c r="C11" s="23">
        <f>'Блок 2'!F37</f>
        <v>22.5</v>
      </c>
      <c r="D11" s="21">
        <f>SUM(B11:C11)</f>
        <v>93.5</v>
      </c>
      <c r="E11" s="34">
        <v>8</v>
      </c>
    </row>
    <row r="12" spans="1:5" ht="16.5" thickBot="1" x14ac:dyDescent="0.3">
      <c r="A12" s="24" t="s">
        <v>68</v>
      </c>
      <c r="B12" s="23">
        <f>'Блок 1'!N12</f>
        <v>71</v>
      </c>
      <c r="C12" s="23">
        <f>'Блок 2'!F11</f>
        <v>19.5</v>
      </c>
      <c r="D12" s="21">
        <f>SUM(B12:C12)</f>
        <v>90.5</v>
      </c>
      <c r="E12" s="34">
        <v>9</v>
      </c>
    </row>
    <row r="13" spans="1:5" ht="16.5" thickBot="1" x14ac:dyDescent="0.3">
      <c r="A13" s="24" t="s">
        <v>71</v>
      </c>
      <c r="B13" s="23">
        <f>'Блок 1'!N13</f>
        <v>71</v>
      </c>
      <c r="C13" s="23">
        <f>'Блок 2'!F12</f>
        <v>18.5</v>
      </c>
      <c r="D13" s="21">
        <f>SUM(B13:C13)</f>
        <v>89.5</v>
      </c>
      <c r="E13" s="34">
        <v>10</v>
      </c>
    </row>
    <row r="14" spans="1:5" ht="16.5" thickBot="1" x14ac:dyDescent="0.3">
      <c r="A14" s="24" t="s">
        <v>131</v>
      </c>
      <c r="B14" s="23">
        <f>'Блок 1'!N26</f>
        <v>57</v>
      </c>
      <c r="C14" s="23">
        <f>'Блок 2'!F25</f>
        <v>32</v>
      </c>
      <c r="D14" s="21">
        <f>SUM(B14:C14)</f>
        <v>89</v>
      </c>
      <c r="E14" s="34">
        <v>11</v>
      </c>
    </row>
    <row r="15" spans="1:5" ht="16.5" thickBot="1" x14ac:dyDescent="0.3">
      <c r="A15" s="24" t="s">
        <v>67</v>
      </c>
      <c r="B15" s="23">
        <f>'Блок 1'!N17</f>
        <v>67</v>
      </c>
      <c r="C15" s="23">
        <f>'Блок 2'!F16</f>
        <v>20.5</v>
      </c>
      <c r="D15" s="21">
        <f>SUM(B15:C15)</f>
        <v>87.5</v>
      </c>
      <c r="E15" s="34">
        <v>12</v>
      </c>
    </row>
    <row r="16" spans="1:5" ht="16.5" thickBot="1" x14ac:dyDescent="0.3">
      <c r="A16" s="24" t="s">
        <v>136</v>
      </c>
      <c r="B16" s="23">
        <f>'Блок 1'!N35</f>
        <v>57</v>
      </c>
      <c r="C16" s="23">
        <f>'Блок 2'!F34</f>
        <v>28.75</v>
      </c>
      <c r="D16" s="21">
        <f>SUM(B16:C16)</f>
        <v>85.75</v>
      </c>
      <c r="E16" s="34" t="s">
        <v>160</v>
      </c>
    </row>
    <row r="17" spans="1:5" ht="16.5" thickBot="1" x14ac:dyDescent="0.3">
      <c r="A17" s="24" t="s">
        <v>157</v>
      </c>
      <c r="B17" s="23">
        <f>'Блок 1'!N36</f>
        <v>57</v>
      </c>
      <c r="C17" s="23">
        <f>'Блок 2'!F35</f>
        <v>28.75</v>
      </c>
      <c r="D17" s="21">
        <f>SUM(B17:C17)</f>
        <v>85.75</v>
      </c>
      <c r="E17" s="34" t="s">
        <v>160</v>
      </c>
    </row>
    <row r="18" spans="1:5" ht="16.5" thickBot="1" x14ac:dyDescent="0.3">
      <c r="A18" s="24" t="s">
        <v>30</v>
      </c>
      <c r="B18" s="23">
        <f>'Блок 1'!N31</f>
        <v>61</v>
      </c>
      <c r="C18" s="23">
        <f>'Блок 2'!F30</f>
        <v>24.5</v>
      </c>
      <c r="D18" s="21">
        <f>SUM(B18:C18)</f>
        <v>85.5</v>
      </c>
      <c r="E18" s="34">
        <v>15</v>
      </c>
    </row>
    <row r="19" spans="1:5" ht="16.5" thickBot="1" x14ac:dyDescent="0.3">
      <c r="A19" s="24" t="s">
        <v>128</v>
      </c>
      <c r="B19" s="23">
        <f>'Блок 1'!N22</f>
        <v>59</v>
      </c>
      <c r="C19" s="23">
        <f>'Блок 2'!F21</f>
        <v>26.25</v>
      </c>
      <c r="D19" s="21">
        <f>SUM(B19:C19)</f>
        <v>85.25</v>
      </c>
      <c r="E19" s="34">
        <v>16</v>
      </c>
    </row>
    <row r="20" spans="1:5" ht="16.5" thickBot="1" x14ac:dyDescent="0.3">
      <c r="A20" s="24" t="s">
        <v>134</v>
      </c>
      <c r="B20" s="23">
        <f>'Блок 1'!N33</f>
        <v>61</v>
      </c>
      <c r="C20" s="23">
        <f>'Блок 2'!F32</f>
        <v>22.25</v>
      </c>
      <c r="D20" s="21">
        <f>SUM(B20:C20)</f>
        <v>83.25</v>
      </c>
      <c r="E20" s="34">
        <v>17</v>
      </c>
    </row>
    <row r="21" spans="1:5" ht="16.5" thickBot="1" x14ac:dyDescent="0.3">
      <c r="A21" s="24" t="s">
        <v>139</v>
      </c>
      <c r="B21" s="23">
        <f>'Блок 1'!N43</f>
        <v>50</v>
      </c>
      <c r="C21" s="23">
        <f>'Блок 2'!F42</f>
        <v>32</v>
      </c>
      <c r="D21" s="21">
        <f>SUM(B21:C21)</f>
        <v>82</v>
      </c>
      <c r="E21" s="34">
        <v>18</v>
      </c>
    </row>
    <row r="22" spans="1:5" ht="16.5" thickBot="1" x14ac:dyDescent="0.3">
      <c r="A22" s="24" t="s">
        <v>133</v>
      </c>
      <c r="B22" s="23">
        <f>'Блок 1'!N29</f>
        <v>52</v>
      </c>
      <c r="C22" s="23">
        <f>'Блок 2'!F28</f>
        <v>29.75</v>
      </c>
      <c r="D22" s="21">
        <f>SUM(B22:C22)</f>
        <v>81.75</v>
      </c>
      <c r="E22" s="34" t="s">
        <v>161</v>
      </c>
    </row>
    <row r="23" spans="1:5" ht="16.5" thickBot="1" x14ac:dyDescent="0.3">
      <c r="A23" s="24" t="s">
        <v>135</v>
      </c>
      <c r="B23" s="23">
        <f>'Блок 1'!N34</f>
        <v>48</v>
      </c>
      <c r="C23" s="23">
        <f>'Блок 2'!F33</f>
        <v>33.75</v>
      </c>
      <c r="D23" s="21">
        <f>SUM(B23:C23)</f>
        <v>81.75</v>
      </c>
      <c r="E23" s="34" t="s">
        <v>161</v>
      </c>
    </row>
    <row r="24" spans="1:5" ht="16.5" thickBot="1" x14ac:dyDescent="0.3">
      <c r="A24" s="24" t="s">
        <v>143</v>
      </c>
      <c r="B24" s="23">
        <f>'Блок 1'!N50</f>
        <v>57</v>
      </c>
      <c r="C24" s="23">
        <f>'Блок 2'!F49</f>
        <v>24.5</v>
      </c>
      <c r="D24" s="21">
        <f>SUM(B24:C24)</f>
        <v>81.5</v>
      </c>
      <c r="E24" s="34">
        <v>21</v>
      </c>
    </row>
    <row r="25" spans="1:5" ht="16.5" thickBot="1" x14ac:dyDescent="0.3">
      <c r="A25" s="24" t="s">
        <v>120</v>
      </c>
      <c r="B25" s="23">
        <f>'Блок 1'!N19</f>
        <v>57</v>
      </c>
      <c r="C25" s="23">
        <f>'Блок 2'!F18</f>
        <v>23.5</v>
      </c>
      <c r="D25" s="21">
        <f>SUM(B25:C25)</f>
        <v>80.5</v>
      </c>
      <c r="E25" s="34">
        <v>22</v>
      </c>
    </row>
    <row r="26" spans="1:5" ht="16.5" thickBot="1" x14ac:dyDescent="0.3">
      <c r="A26" s="24" t="s">
        <v>74</v>
      </c>
      <c r="B26" s="23">
        <f>'Блок 1'!N16</f>
        <v>61</v>
      </c>
      <c r="C26" s="23">
        <f>'Блок 2'!F15</f>
        <v>19</v>
      </c>
      <c r="D26" s="21">
        <f>SUM(B26:C26)</f>
        <v>80</v>
      </c>
      <c r="E26" s="34">
        <v>23</v>
      </c>
    </row>
    <row r="27" spans="1:5" ht="16.5" thickBot="1" x14ac:dyDescent="0.3">
      <c r="A27" s="24" t="s">
        <v>142</v>
      </c>
      <c r="B27" s="23">
        <f>'Блок 1'!N49</f>
        <v>51</v>
      </c>
      <c r="C27" s="23">
        <f>'Блок 2'!F48</f>
        <v>27.5</v>
      </c>
      <c r="D27" s="21">
        <f>SUM(B27:C27)</f>
        <v>78.5</v>
      </c>
      <c r="E27" s="34">
        <v>24</v>
      </c>
    </row>
    <row r="28" spans="1:5" ht="16.5" thickBot="1" x14ac:dyDescent="0.3">
      <c r="A28" s="24" t="s">
        <v>140</v>
      </c>
      <c r="B28" s="23">
        <f>'Блок 1'!N46</f>
        <v>55</v>
      </c>
      <c r="C28" s="23">
        <f>'Блок 2'!F45</f>
        <v>23.25</v>
      </c>
      <c r="D28" s="21">
        <f>SUM(B28:C28)</f>
        <v>78.25</v>
      </c>
      <c r="E28" s="34">
        <v>25</v>
      </c>
    </row>
    <row r="29" spans="1:5" ht="16.5" thickBot="1" x14ac:dyDescent="0.3">
      <c r="A29" s="24" t="s">
        <v>124</v>
      </c>
      <c r="B29" s="23">
        <f>'Блок 1'!N7</f>
        <v>43</v>
      </c>
      <c r="C29" s="23">
        <f>'Блок 2'!F6</f>
        <v>33.75</v>
      </c>
      <c r="D29" s="21">
        <f>SUM(B29:C29)</f>
        <v>76.75</v>
      </c>
      <c r="E29" s="34">
        <v>26</v>
      </c>
    </row>
    <row r="30" spans="1:5" ht="16.5" thickBot="1" x14ac:dyDescent="0.3">
      <c r="A30" s="24" t="s">
        <v>152</v>
      </c>
      <c r="B30" s="23">
        <f>'Блок 1'!N23</f>
        <v>57</v>
      </c>
      <c r="C30" s="23">
        <f>'Блок 2'!F22</f>
        <v>16.75</v>
      </c>
      <c r="D30" s="21">
        <f>SUM(B30:C30)</f>
        <v>73.75</v>
      </c>
      <c r="E30" s="34">
        <v>27</v>
      </c>
    </row>
    <row r="31" spans="1:5" ht="16.5" thickBot="1" x14ac:dyDescent="0.3">
      <c r="A31" s="24" t="s">
        <v>158</v>
      </c>
      <c r="B31" s="23">
        <f>'Блок 1'!N40</f>
        <v>59</v>
      </c>
      <c r="C31" s="23">
        <f>'Блок 2'!F39</f>
        <v>13.25</v>
      </c>
      <c r="D31" s="21">
        <f>SUM(B31:C31)</f>
        <v>72.25</v>
      </c>
      <c r="E31" s="34">
        <v>28</v>
      </c>
    </row>
    <row r="32" spans="1:5" ht="16.5" thickBot="1" x14ac:dyDescent="0.3">
      <c r="A32" s="24" t="s">
        <v>127</v>
      </c>
      <c r="B32" s="23">
        <f>'Блок 1'!N20</f>
        <v>53</v>
      </c>
      <c r="C32" s="23">
        <f>'Блок 2'!F19</f>
        <v>17.75</v>
      </c>
      <c r="D32" s="21">
        <f>SUM(B32:C32)</f>
        <v>70.75</v>
      </c>
      <c r="E32" s="34">
        <v>29</v>
      </c>
    </row>
    <row r="33" spans="1:5" ht="16.5" thickBot="1" x14ac:dyDescent="0.3">
      <c r="A33" s="24" t="s">
        <v>26</v>
      </c>
      <c r="B33" s="23">
        <f>'Блок 1'!N11</f>
        <v>40</v>
      </c>
      <c r="C33" s="23">
        <f>'Блок 2'!F10</f>
        <v>27.75</v>
      </c>
      <c r="D33" s="21">
        <f>SUM(B33:C33)</f>
        <v>67.75</v>
      </c>
      <c r="E33" s="34">
        <v>30</v>
      </c>
    </row>
    <row r="34" spans="1:5" ht="16.5" thickBot="1" x14ac:dyDescent="0.3">
      <c r="A34" s="24" t="s">
        <v>105</v>
      </c>
      <c r="B34" s="23">
        <f>'Блок 1'!N15</f>
        <v>57</v>
      </c>
      <c r="C34" s="23">
        <f>'Блок 2'!F14</f>
        <v>9.25</v>
      </c>
      <c r="D34" s="21">
        <f>SUM(B34:C34)</f>
        <v>66.25</v>
      </c>
      <c r="E34" s="34">
        <v>31</v>
      </c>
    </row>
    <row r="35" spans="1:5" ht="16.5" thickBot="1" x14ac:dyDescent="0.3">
      <c r="A35" s="24" t="s">
        <v>27</v>
      </c>
      <c r="B35" s="23">
        <f>'Блок 1'!N18</f>
        <v>61</v>
      </c>
      <c r="C35" s="23">
        <f>'Блок 2'!F17</f>
        <v>4.5</v>
      </c>
      <c r="D35" s="21">
        <f>SUM(B35:C35)</f>
        <v>65.5</v>
      </c>
      <c r="E35" s="34">
        <v>32</v>
      </c>
    </row>
    <row r="36" spans="1:5" ht="16.5" thickBot="1" x14ac:dyDescent="0.3">
      <c r="A36" s="24" t="s">
        <v>112</v>
      </c>
      <c r="B36" s="23">
        <f>'Блок 1'!N21</f>
        <v>41</v>
      </c>
      <c r="C36" s="23">
        <f>'Блок 2'!F20</f>
        <v>23.75</v>
      </c>
      <c r="D36" s="21">
        <f>SUM(B36:C36)</f>
        <v>64.75</v>
      </c>
      <c r="E36" s="34" t="s">
        <v>162</v>
      </c>
    </row>
    <row r="37" spans="1:5" ht="16.5" thickBot="1" x14ac:dyDescent="0.3">
      <c r="A37" s="24" t="s">
        <v>129</v>
      </c>
      <c r="B37" s="23">
        <f>'Блок 1'!N24</f>
        <v>49</v>
      </c>
      <c r="C37" s="23">
        <f>'Блок 2'!F23</f>
        <v>15.75</v>
      </c>
      <c r="D37" s="21">
        <f>SUM(B37:C37)</f>
        <v>64.75</v>
      </c>
      <c r="E37" s="34" t="s">
        <v>162</v>
      </c>
    </row>
    <row r="38" spans="1:5" ht="16.5" thickBot="1" x14ac:dyDescent="0.3">
      <c r="A38" s="24" t="s">
        <v>132</v>
      </c>
      <c r="B38" s="23">
        <f>'Блок 1'!N27</f>
        <v>31</v>
      </c>
      <c r="C38" s="23">
        <f>'Блок 2'!F26</f>
        <v>31.5</v>
      </c>
      <c r="D38" s="21">
        <f>SUM(B38:C38)</f>
        <v>62.5</v>
      </c>
      <c r="E38" s="34">
        <v>35</v>
      </c>
    </row>
    <row r="39" spans="1:5" ht="16.5" thickBot="1" x14ac:dyDescent="0.3">
      <c r="A39" s="24" t="s">
        <v>153</v>
      </c>
      <c r="B39" s="23">
        <f>'Блок 1'!N30</f>
        <v>29</v>
      </c>
      <c r="C39" s="23">
        <f>'Блок 2'!F29</f>
        <v>29.75</v>
      </c>
      <c r="D39" s="21">
        <f>SUM(B39:C39)</f>
        <v>58.75</v>
      </c>
      <c r="E39" s="34">
        <v>36</v>
      </c>
    </row>
    <row r="40" spans="1:5" ht="16.5" thickBot="1" x14ac:dyDescent="0.3">
      <c r="A40" s="24" t="s">
        <v>121</v>
      </c>
      <c r="B40" s="23">
        <f>'Блок 1'!N48</f>
        <v>35</v>
      </c>
      <c r="C40" s="23">
        <f>'Блок 2'!F47</f>
        <v>23.5</v>
      </c>
      <c r="D40" s="21">
        <f>SUM(B40:C40)</f>
        <v>58.5</v>
      </c>
      <c r="E40" s="34">
        <v>37</v>
      </c>
    </row>
    <row r="41" spans="1:5" ht="16.5" thickBot="1" x14ac:dyDescent="0.3">
      <c r="A41" s="24" t="s">
        <v>123</v>
      </c>
      <c r="B41" s="23">
        <f>'Блок 1'!N6</f>
        <v>27</v>
      </c>
      <c r="C41" s="23">
        <f>'Блок 2'!F5</f>
        <v>27.25</v>
      </c>
      <c r="D41" s="21">
        <f>SUM(B41:C41)</f>
        <v>54.25</v>
      </c>
      <c r="E41" s="34" t="s">
        <v>163</v>
      </c>
    </row>
    <row r="42" spans="1:5" ht="16.5" thickBot="1" x14ac:dyDescent="0.3">
      <c r="A42" s="24" t="s">
        <v>25</v>
      </c>
      <c r="B42" s="23">
        <f>'Блок 1'!N8</f>
        <v>31</v>
      </c>
      <c r="C42" s="23">
        <f>'Блок 2'!F7</f>
        <v>23.25</v>
      </c>
      <c r="D42" s="21">
        <f>SUM(B42:C42)</f>
        <v>54.25</v>
      </c>
      <c r="E42" s="34" t="s">
        <v>163</v>
      </c>
    </row>
    <row r="43" spans="1:5" ht="16.5" thickBot="1" x14ac:dyDescent="0.3">
      <c r="A43" s="24" t="s">
        <v>122</v>
      </c>
      <c r="B43" s="23">
        <f>'Блок 1'!N5</f>
        <v>29</v>
      </c>
      <c r="C43" s="23">
        <f>'Блок 2'!F4</f>
        <v>24</v>
      </c>
      <c r="D43" s="21">
        <f>SUM(B43:C43)</f>
        <v>53</v>
      </c>
      <c r="E43" s="34">
        <v>40</v>
      </c>
    </row>
    <row r="44" spans="1:5" ht="16.5" thickBot="1" x14ac:dyDescent="0.3">
      <c r="A44" s="24" t="s">
        <v>154</v>
      </c>
      <c r="B44" s="23">
        <f>'Блок 1'!N45</f>
        <v>29</v>
      </c>
      <c r="C44" s="23">
        <f>'Блок 2'!F44</f>
        <v>22.75</v>
      </c>
      <c r="D44" s="21">
        <f>SUM(B44:C44)</f>
        <v>51.75</v>
      </c>
      <c r="E44" s="34">
        <v>41</v>
      </c>
    </row>
    <row r="45" spans="1:5" ht="16.5" thickBot="1" x14ac:dyDescent="0.3">
      <c r="A45" s="24" t="s">
        <v>138</v>
      </c>
      <c r="B45" s="23">
        <f>'Блок 1'!N42</f>
        <v>21</v>
      </c>
      <c r="C45" s="23">
        <f>'Блок 2'!F41</f>
        <v>22.5</v>
      </c>
      <c r="D45" s="21">
        <f>SUM(B45:C45)</f>
        <v>43.5</v>
      </c>
      <c r="E45" s="34">
        <v>42</v>
      </c>
    </row>
    <row r="46" spans="1:5" ht="16.5" thickBot="1" x14ac:dyDescent="0.3">
      <c r="A46" s="24" t="s">
        <v>72</v>
      </c>
      <c r="B46" s="23">
        <f>'Блок 1'!N14</f>
        <v>28</v>
      </c>
      <c r="C46" s="23">
        <f>'Блок 2'!F13</f>
        <v>10.25</v>
      </c>
      <c r="D46" s="21">
        <f>SUM(B46:C46)</f>
        <v>38.25</v>
      </c>
      <c r="E46" s="34">
        <v>43</v>
      </c>
    </row>
    <row r="47" spans="1:5" ht="16.5" thickBot="1" x14ac:dyDescent="0.3">
      <c r="A47" s="24" t="s">
        <v>31</v>
      </c>
      <c r="B47" s="23">
        <f>'Блок 1'!N37</f>
        <v>17</v>
      </c>
      <c r="C47" s="23">
        <f>'Блок 2'!F36</f>
        <v>14.25</v>
      </c>
      <c r="D47" s="21">
        <f>SUM(B47:C47)</f>
        <v>31.25</v>
      </c>
      <c r="E47" s="34">
        <v>44</v>
      </c>
    </row>
    <row r="48" spans="1:5" ht="16.5" thickBot="1" x14ac:dyDescent="0.3">
      <c r="A48" s="24" t="s">
        <v>130</v>
      </c>
      <c r="B48" s="23">
        <f>'Блок 1'!N25</f>
        <v>2</v>
      </c>
      <c r="C48" s="23">
        <f>'Блок 2'!F24</f>
        <v>24</v>
      </c>
      <c r="D48" s="21">
        <f>SUM(B48:C48)</f>
        <v>26</v>
      </c>
      <c r="E48" s="34">
        <v>45</v>
      </c>
    </row>
    <row r="49" spans="1:5" ht="16.5" thickBot="1" x14ac:dyDescent="0.3">
      <c r="A49" s="24" t="s">
        <v>126</v>
      </c>
      <c r="B49" s="23">
        <f>'Блок 1'!N10</f>
        <v>7</v>
      </c>
      <c r="C49" s="23">
        <f>'Блок 2'!F9</f>
        <v>18.25</v>
      </c>
      <c r="D49" s="21">
        <f>SUM(B49:C49)</f>
        <v>25.25</v>
      </c>
      <c r="E49" s="34">
        <v>46</v>
      </c>
    </row>
  </sheetData>
  <autoFilter ref="A3:E3">
    <sortState ref="A4:E49">
      <sortCondition descending="1" ref="D3"/>
    </sortState>
  </autoFilter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workbookViewId="0">
      <pane ySplit="4" topLeftCell="A5" activePane="bottomLeft" state="frozen"/>
      <selection pane="bottomLeft" activeCell="F12" sqref="F12"/>
    </sheetView>
  </sheetViews>
  <sheetFormatPr defaultRowHeight="15.75" x14ac:dyDescent="0.25"/>
  <cols>
    <col min="1" max="1" width="44.7109375" style="44" customWidth="1"/>
    <col min="2" max="8" width="10.7109375" style="3" customWidth="1"/>
    <col min="9" max="9" width="11.42578125" style="3" customWidth="1"/>
    <col min="10" max="14" width="10.7109375" style="3" customWidth="1"/>
    <col min="15" max="16384" width="9.140625" style="3"/>
  </cols>
  <sheetData>
    <row r="1" spans="1:14" ht="16.5" thickBot="1" x14ac:dyDescent="0.3">
      <c r="A1" s="52" t="s">
        <v>51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16.5" thickBot="1" x14ac:dyDescent="0.3"/>
    <row r="3" spans="1:14" ht="16.5" thickBot="1" x14ac:dyDescent="0.3">
      <c r="A3" s="21"/>
      <c r="B3" s="21" t="s">
        <v>0</v>
      </c>
      <c r="C3" s="21" t="s">
        <v>1</v>
      </c>
      <c r="D3" s="21" t="s">
        <v>2</v>
      </c>
      <c r="E3" s="45" t="s">
        <v>62</v>
      </c>
      <c r="F3" s="45" t="s">
        <v>63</v>
      </c>
      <c r="G3" s="21" t="s">
        <v>3</v>
      </c>
      <c r="H3" s="45" t="s">
        <v>4</v>
      </c>
      <c r="I3" s="21" t="s">
        <v>5</v>
      </c>
      <c r="J3" s="21" t="s">
        <v>6</v>
      </c>
      <c r="K3" s="21" t="s">
        <v>7</v>
      </c>
      <c r="L3" s="45" t="s">
        <v>148</v>
      </c>
      <c r="M3" s="21" t="s">
        <v>8</v>
      </c>
      <c r="N3" s="21" t="s">
        <v>9</v>
      </c>
    </row>
    <row r="4" spans="1:14" s="49" customFormat="1" ht="63.75" thickBot="1" x14ac:dyDescent="0.3">
      <c r="A4" s="46" t="s">
        <v>58</v>
      </c>
      <c r="B4" s="47" t="s">
        <v>10</v>
      </c>
      <c r="C4" s="47" t="s">
        <v>11</v>
      </c>
      <c r="D4" s="47" t="s">
        <v>12</v>
      </c>
      <c r="E4" s="48" t="s">
        <v>65</v>
      </c>
      <c r="F4" s="48" t="s">
        <v>64</v>
      </c>
      <c r="G4" s="47" t="s">
        <v>13</v>
      </c>
      <c r="H4" s="47" t="s">
        <v>14</v>
      </c>
      <c r="I4" s="47" t="s">
        <v>119</v>
      </c>
      <c r="J4" s="47" t="s">
        <v>15</v>
      </c>
      <c r="K4" s="47" t="s">
        <v>144</v>
      </c>
      <c r="L4" s="47" t="s">
        <v>149</v>
      </c>
      <c r="M4" s="47" t="s">
        <v>16</v>
      </c>
      <c r="N4" s="46" t="s">
        <v>52</v>
      </c>
    </row>
    <row r="5" spans="1:14" ht="16.5" thickBot="1" x14ac:dyDescent="0.3">
      <c r="A5" s="37" t="s">
        <v>122</v>
      </c>
      <c r="B5" s="38">
        <v>2</v>
      </c>
      <c r="C5" s="38">
        <v>3</v>
      </c>
      <c r="D5" s="38">
        <v>10</v>
      </c>
      <c r="E5" s="38">
        <v>2</v>
      </c>
      <c r="F5" s="38">
        <v>0</v>
      </c>
      <c r="G5" s="38">
        <v>10</v>
      </c>
      <c r="H5" s="38">
        <v>2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6">
        <f t="shared" ref="N5:N50" si="0">SUM(B5:M5)</f>
        <v>29</v>
      </c>
    </row>
    <row r="6" spans="1:14" ht="16.5" thickBot="1" x14ac:dyDescent="0.3">
      <c r="A6" s="37" t="s">
        <v>123</v>
      </c>
      <c r="B6" s="38">
        <v>2</v>
      </c>
      <c r="C6" s="38">
        <v>3</v>
      </c>
      <c r="D6" s="38">
        <v>10</v>
      </c>
      <c r="E6" s="38">
        <v>0</v>
      </c>
      <c r="F6" s="38">
        <v>0</v>
      </c>
      <c r="G6" s="38">
        <v>10</v>
      </c>
      <c r="H6" s="38">
        <v>2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6">
        <f t="shared" si="0"/>
        <v>27</v>
      </c>
    </row>
    <row r="7" spans="1:14" ht="16.5" thickBot="1" x14ac:dyDescent="0.3">
      <c r="A7" s="27" t="s">
        <v>124</v>
      </c>
      <c r="B7" s="23">
        <v>2</v>
      </c>
      <c r="C7" s="23">
        <v>3</v>
      </c>
      <c r="D7" s="23">
        <v>10</v>
      </c>
      <c r="E7" s="23">
        <v>2</v>
      </c>
      <c r="F7" s="23">
        <v>2</v>
      </c>
      <c r="G7" s="23">
        <v>10</v>
      </c>
      <c r="H7" s="23">
        <v>2</v>
      </c>
      <c r="I7" s="23">
        <v>0</v>
      </c>
      <c r="J7" s="23">
        <v>0</v>
      </c>
      <c r="K7" s="23">
        <v>0</v>
      </c>
      <c r="L7" s="23">
        <v>12</v>
      </c>
      <c r="M7" s="23">
        <v>0</v>
      </c>
      <c r="N7" s="21">
        <f t="shared" si="0"/>
        <v>43</v>
      </c>
    </row>
    <row r="8" spans="1:14" ht="16.5" thickBot="1" x14ac:dyDescent="0.3">
      <c r="A8" s="27" t="s">
        <v>25</v>
      </c>
      <c r="B8" s="23">
        <v>2</v>
      </c>
      <c r="C8" s="23">
        <v>3</v>
      </c>
      <c r="D8" s="23">
        <v>10</v>
      </c>
      <c r="E8" s="23">
        <v>0</v>
      </c>
      <c r="F8" s="23">
        <v>0</v>
      </c>
      <c r="G8" s="23">
        <v>10</v>
      </c>
      <c r="H8" s="23">
        <v>2</v>
      </c>
      <c r="I8" s="23">
        <v>0</v>
      </c>
      <c r="J8" s="23">
        <v>0</v>
      </c>
      <c r="K8" s="23">
        <v>0</v>
      </c>
      <c r="L8" s="23">
        <v>4</v>
      </c>
      <c r="M8" s="23">
        <v>0</v>
      </c>
      <c r="N8" s="21">
        <f t="shared" si="0"/>
        <v>31</v>
      </c>
    </row>
    <row r="9" spans="1:14" ht="16.5" thickBot="1" x14ac:dyDescent="0.3">
      <c r="A9" s="27" t="s">
        <v>125</v>
      </c>
      <c r="B9" s="23">
        <v>2</v>
      </c>
      <c r="C9" s="23">
        <v>3</v>
      </c>
      <c r="D9" s="23">
        <v>10</v>
      </c>
      <c r="E9" s="23">
        <v>2</v>
      </c>
      <c r="F9" s="23">
        <v>2</v>
      </c>
      <c r="G9" s="23">
        <v>10</v>
      </c>
      <c r="H9" s="23">
        <v>2</v>
      </c>
      <c r="I9" s="23">
        <v>5</v>
      </c>
      <c r="J9" s="23">
        <v>5</v>
      </c>
      <c r="K9" s="23">
        <v>0</v>
      </c>
      <c r="L9" s="23">
        <v>12</v>
      </c>
      <c r="M9" s="23">
        <v>10</v>
      </c>
      <c r="N9" s="21">
        <f t="shared" si="0"/>
        <v>63</v>
      </c>
    </row>
    <row r="10" spans="1:14" ht="16.5" thickBot="1" x14ac:dyDescent="0.3">
      <c r="A10" s="27" t="s">
        <v>126</v>
      </c>
      <c r="B10" s="23">
        <v>2</v>
      </c>
      <c r="C10" s="23">
        <v>3</v>
      </c>
      <c r="D10" s="23">
        <v>0</v>
      </c>
      <c r="E10" s="23">
        <v>0</v>
      </c>
      <c r="F10" s="23">
        <v>0</v>
      </c>
      <c r="G10" s="23">
        <v>0</v>
      </c>
      <c r="H10" s="23">
        <v>2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1">
        <f t="shared" si="0"/>
        <v>7</v>
      </c>
    </row>
    <row r="11" spans="1:14" ht="16.5" thickBot="1" x14ac:dyDescent="0.3">
      <c r="A11" s="27" t="s">
        <v>26</v>
      </c>
      <c r="B11" s="23">
        <v>2</v>
      </c>
      <c r="C11" s="23">
        <v>3</v>
      </c>
      <c r="D11" s="23">
        <v>10</v>
      </c>
      <c r="E11" s="23">
        <v>2</v>
      </c>
      <c r="F11" s="23">
        <v>2</v>
      </c>
      <c r="G11" s="23">
        <v>10</v>
      </c>
      <c r="H11" s="23">
        <v>2</v>
      </c>
      <c r="I11" s="23">
        <v>9</v>
      </c>
      <c r="J11" s="40" t="s">
        <v>118</v>
      </c>
      <c r="K11" s="23">
        <v>0</v>
      </c>
      <c r="L11" s="40" t="s">
        <v>156</v>
      </c>
      <c r="M11" s="23">
        <v>0</v>
      </c>
      <c r="N11" s="21">
        <f t="shared" si="0"/>
        <v>40</v>
      </c>
    </row>
    <row r="12" spans="1:14" ht="16.5" thickBot="1" x14ac:dyDescent="0.3">
      <c r="A12" s="27" t="s">
        <v>17</v>
      </c>
      <c r="B12" s="23">
        <v>2</v>
      </c>
      <c r="C12" s="23">
        <v>3</v>
      </c>
      <c r="D12" s="23">
        <v>10</v>
      </c>
      <c r="E12" s="23">
        <v>2</v>
      </c>
      <c r="F12" s="23">
        <v>2</v>
      </c>
      <c r="G12" s="23">
        <v>10</v>
      </c>
      <c r="H12" s="23">
        <v>2</v>
      </c>
      <c r="I12" s="23">
        <v>9</v>
      </c>
      <c r="J12" s="23">
        <v>9</v>
      </c>
      <c r="K12" s="23">
        <v>0</v>
      </c>
      <c r="L12" s="23">
        <v>12</v>
      </c>
      <c r="M12" s="23">
        <v>10</v>
      </c>
      <c r="N12" s="21">
        <f t="shared" si="0"/>
        <v>71</v>
      </c>
    </row>
    <row r="13" spans="1:14" ht="16.5" thickBot="1" x14ac:dyDescent="0.3">
      <c r="A13" s="27" t="s">
        <v>18</v>
      </c>
      <c r="B13" s="23">
        <v>2</v>
      </c>
      <c r="C13" s="23">
        <v>3</v>
      </c>
      <c r="D13" s="23">
        <v>10</v>
      </c>
      <c r="E13" s="23">
        <v>2</v>
      </c>
      <c r="F13" s="23">
        <v>2</v>
      </c>
      <c r="G13" s="23">
        <v>10</v>
      </c>
      <c r="H13" s="23">
        <v>2</v>
      </c>
      <c r="I13" s="23">
        <v>9</v>
      </c>
      <c r="J13" s="23">
        <v>9</v>
      </c>
      <c r="K13" s="23">
        <v>0</v>
      </c>
      <c r="L13" s="23">
        <v>12</v>
      </c>
      <c r="M13" s="23">
        <v>10</v>
      </c>
      <c r="N13" s="21">
        <f t="shared" si="0"/>
        <v>71</v>
      </c>
    </row>
    <row r="14" spans="1:14" ht="16.5" thickBot="1" x14ac:dyDescent="0.3">
      <c r="A14" s="27" t="s">
        <v>28</v>
      </c>
      <c r="B14" s="23">
        <v>2</v>
      </c>
      <c r="C14" s="23">
        <v>0</v>
      </c>
      <c r="D14" s="23">
        <v>10</v>
      </c>
      <c r="E14" s="23">
        <v>2</v>
      </c>
      <c r="F14" s="23">
        <v>2</v>
      </c>
      <c r="G14" s="23">
        <v>10</v>
      </c>
      <c r="H14" s="23">
        <v>2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1">
        <f>SUM(B14:M14)</f>
        <v>28</v>
      </c>
    </row>
    <row r="15" spans="1:14" ht="16.5" thickBot="1" x14ac:dyDescent="0.3">
      <c r="A15" s="27" t="s">
        <v>19</v>
      </c>
      <c r="B15" s="23">
        <v>2</v>
      </c>
      <c r="C15" s="23">
        <v>3</v>
      </c>
      <c r="D15" s="23">
        <v>10</v>
      </c>
      <c r="E15" s="23">
        <v>0</v>
      </c>
      <c r="F15" s="23">
        <v>0</v>
      </c>
      <c r="G15" s="23">
        <v>10</v>
      </c>
      <c r="H15" s="23">
        <v>2</v>
      </c>
      <c r="I15" s="23">
        <v>9</v>
      </c>
      <c r="J15" s="23">
        <v>9</v>
      </c>
      <c r="K15" s="23">
        <v>0</v>
      </c>
      <c r="L15" s="23">
        <v>12</v>
      </c>
      <c r="M15" s="23">
        <v>0</v>
      </c>
      <c r="N15" s="21">
        <f>SUM(B15:M15)</f>
        <v>57</v>
      </c>
    </row>
    <row r="16" spans="1:14" ht="16.5" thickBot="1" x14ac:dyDescent="0.3">
      <c r="A16" s="27" t="s">
        <v>20</v>
      </c>
      <c r="B16" s="23">
        <v>2</v>
      </c>
      <c r="C16" s="23">
        <v>3</v>
      </c>
      <c r="D16" s="23">
        <v>10</v>
      </c>
      <c r="E16" s="23">
        <v>2</v>
      </c>
      <c r="F16" s="23">
        <v>2</v>
      </c>
      <c r="G16" s="23">
        <v>10</v>
      </c>
      <c r="H16" s="23">
        <v>2</v>
      </c>
      <c r="I16" s="23">
        <v>9</v>
      </c>
      <c r="J16" s="23">
        <v>9</v>
      </c>
      <c r="K16" s="23">
        <v>0</v>
      </c>
      <c r="L16" s="23">
        <v>12</v>
      </c>
      <c r="M16" s="23">
        <v>0</v>
      </c>
      <c r="N16" s="21">
        <f t="shared" si="0"/>
        <v>61</v>
      </c>
    </row>
    <row r="17" spans="1:14" ht="16.5" thickBot="1" x14ac:dyDescent="0.3">
      <c r="A17" s="27" t="s">
        <v>22</v>
      </c>
      <c r="B17" s="23">
        <v>2</v>
      </c>
      <c r="C17" s="23">
        <v>3</v>
      </c>
      <c r="D17" s="23">
        <v>10</v>
      </c>
      <c r="E17" s="23">
        <v>2</v>
      </c>
      <c r="F17" s="23">
        <v>2</v>
      </c>
      <c r="G17" s="23">
        <v>10</v>
      </c>
      <c r="H17" s="23">
        <v>2</v>
      </c>
      <c r="I17" s="23">
        <v>7</v>
      </c>
      <c r="J17" s="23">
        <v>7</v>
      </c>
      <c r="K17" s="23">
        <v>0</v>
      </c>
      <c r="L17" s="23">
        <v>12</v>
      </c>
      <c r="M17" s="23">
        <v>10</v>
      </c>
      <c r="N17" s="21">
        <f t="shared" si="0"/>
        <v>67</v>
      </c>
    </row>
    <row r="18" spans="1:14" ht="16.5" thickBot="1" x14ac:dyDescent="0.3">
      <c r="A18" s="27" t="s">
        <v>27</v>
      </c>
      <c r="B18" s="23">
        <v>2</v>
      </c>
      <c r="C18" s="23">
        <v>3</v>
      </c>
      <c r="D18" s="23">
        <v>10</v>
      </c>
      <c r="E18" s="23">
        <v>2</v>
      </c>
      <c r="F18" s="23">
        <v>2</v>
      </c>
      <c r="G18" s="23">
        <v>10</v>
      </c>
      <c r="H18" s="23">
        <v>2</v>
      </c>
      <c r="I18" s="23">
        <v>9</v>
      </c>
      <c r="J18" s="23">
        <v>9</v>
      </c>
      <c r="K18" s="23">
        <v>0</v>
      </c>
      <c r="L18" s="23">
        <v>12</v>
      </c>
      <c r="M18" s="23">
        <v>0</v>
      </c>
      <c r="N18" s="21">
        <f t="shared" si="0"/>
        <v>61</v>
      </c>
    </row>
    <row r="19" spans="1:14" ht="16.5" thickBot="1" x14ac:dyDescent="0.3">
      <c r="A19" s="27" t="s">
        <v>120</v>
      </c>
      <c r="B19" s="23">
        <v>2</v>
      </c>
      <c r="C19" s="23">
        <v>3</v>
      </c>
      <c r="D19" s="23">
        <v>10</v>
      </c>
      <c r="E19" s="23">
        <v>2</v>
      </c>
      <c r="F19" s="23">
        <v>2</v>
      </c>
      <c r="G19" s="23">
        <v>10</v>
      </c>
      <c r="H19" s="23">
        <v>2</v>
      </c>
      <c r="I19" s="23">
        <v>9</v>
      </c>
      <c r="J19" s="23">
        <v>9</v>
      </c>
      <c r="K19" s="23">
        <v>0</v>
      </c>
      <c r="L19" s="23">
        <v>8</v>
      </c>
      <c r="M19" s="39">
        <v>0</v>
      </c>
      <c r="N19" s="21">
        <f t="shared" si="0"/>
        <v>57</v>
      </c>
    </row>
    <row r="20" spans="1:14" ht="16.5" thickBot="1" x14ac:dyDescent="0.3">
      <c r="A20" s="27" t="s">
        <v>127</v>
      </c>
      <c r="B20" s="23">
        <v>2</v>
      </c>
      <c r="C20" s="23">
        <v>3</v>
      </c>
      <c r="D20" s="23">
        <v>10</v>
      </c>
      <c r="E20" s="23">
        <v>2</v>
      </c>
      <c r="F20" s="23">
        <v>2</v>
      </c>
      <c r="G20" s="23">
        <v>10</v>
      </c>
      <c r="H20" s="23">
        <v>2</v>
      </c>
      <c r="I20" s="23">
        <v>5</v>
      </c>
      <c r="J20" s="23">
        <v>5</v>
      </c>
      <c r="K20" s="23">
        <v>0</v>
      </c>
      <c r="L20" s="23">
        <v>12</v>
      </c>
      <c r="M20" s="23">
        <v>0</v>
      </c>
      <c r="N20" s="21">
        <f t="shared" si="0"/>
        <v>53</v>
      </c>
    </row>
    <row r="21" spans="1:14" ht="16.5" thickBot="1" x14ac:dyDescent="0.3">
      <c r="A21" s="27" t="s">
        <v>24</v>
      </c>
      <c r="B21" s="23">
        <v>2</v>
      </c>
      <c r="C21" s="23">
        <v>3</v>
      </c>
      <c r="D21" s="23">
        <v>10</v>
      </c>
      <c r="E21" s="23">
        <v>0</v>
      </c>
      <c r="F21" s="23">
        <v>2</v>
      </c>
      <c r="G21" s="23">
        <v>10</v>
      </c>
      <c r="H21" s="23">
        <v>2</v>
      </c>
      <c r="I21" s="23">
        <v>0</v>
      </c>
      <c r="J21" s="23">
        <v>0</v>
      </c>
      <c r="K21" s="23">
        <v>0</v>
      </c>
      <c r="L21" s="23">
        <v>12</v>
      </c>
      <c r="M21" s="23">
        <v>0</v>
      </c>
      <c r="N21" s="21">
        <f t="shared" si="0"/>
        <v>41</v>
      </c>
    </row>
    <row r="22" spans="1:14" ht="16.5" thickBot="1" x14ac:dyDescent="0.3">
      <c r="A22" s="27" t="s">
        <v>128</v>
      </c>
      <c r="B22" s="23">
        <v>2</v>
      </c>
      <c r="C22" s="23">
        <v>3</v>
      </c>
      <c r="D22" s="23">
        <v>10</v>
      </c>
      <c r="E22" s="23">
        <v>2</v>
      </c>
      <c r="F22" s="23">
        <v>0</v>
      </c>
      <c r="G22" s="23">
        <v>10</v>
      </c>
      <c r="H22" s="23">
        <v>2</v>
      </c>
      <c r="I22" s="23">
        <v>9</v>
      </c>
      <c r="J22" s="23">
        <v>9</v>
      </c>
      <c r="K22" s="23">
        <v>0</v>
      </c>
      <c r="L22" s="23">
        <v>12</v>
      </c>
      <c r="M22" s="23">
        <v>0</v>
      </c>
      <c r="N22" s="21">
        <f t="shared" si="0"/>
        <v>59</v>
      </c>
    </row>
    <row r="23" spans="1:14" ht="16.5" thickBot="1" x14ac:dyDescent="0.3">
      <c r="A23" s="27" t="s">
        <v>152</v>
      </c>
      <c r="B23" s="23">
        <v>2</v>
      </c>
      <c r="C23" s="23">
        <v>3</v>
      </c>
      <c r="D23" s="23">
        <v>10</v>
      </c>
      <c r="E23" s="23">
        <v>0</v>
      </c>
      <c r="F23" s="23">
        <v>0</v>
      </c>
      <c r="G23" s="23">
        <v>10</v>
      </c>
      <c r="H23" s="23">
        <v>2</v>
      </c>
      <c r="I23" s="23">
        <v>9</v>
      </c>
      <c r="J23" s="23">
        <v>9</v>
      </c>
      <c r="K23" s="23">
        <v>0</v>
      </c>
      <c r="L23" s="23">
        <v>12</v>
      </c>
      <c r="M23" s="23">
        <v>0</v>
      </c>
      <c r="N23" s="21">
        <f t="shared" si="0"/>
        <v>57</v>
      </c>
    </row>
    <row r="24" spans="1:14" ht="16.5" thickBot="1" x14ac:dyDescent="0.3">
      <c r="A24" s="27" t="s">
        <v>129</v>
      </c>
      <c r="B24" s="23">
        <v>2</v>
      </c>
      <c r="C24" s="23">
        <v>3</v>
      </c>
      <c r="D24" s="23">
        <v>10</v>
      </c>
      <c r="E24" s="23">
        <v>0</v>
      </c>
      <c r="F24" s="23">
        <v>0</v>
      </c>
      <c r="G24" s="23">
        <v>10</v>
      </c>
      <c r="H24" s="23">
        <v>2</v>
      </c>
      <c r="I24" s="23">
        <v>5</v>
      </c>
      <c r="J24" s="23">
        <v>5</v>
      </c>
      <c r="K24" s="23">
        <v>0</v>
      </c>
      <c r="L24" s="23">
        <v>12</v>
      </c>
      <c r="M24" s="23">
        <v>0</v>
      </c>
      <c r="N24" s="21">
        <f t="shared" si="0"/>
        <v>49</v>
      </c>
    </row>
    <row r="25" spans="1:14" ht="16.5" thickBot="1" x14ac:dyDescent="0.3">
      <c r="A25" s="27" t="s">
        <v>130</v>
      </c>
      <c r="B25" s="23">
        <v>2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1">
        <f t="shared" si="0"/>
        <v>2</v>
      </c>
    </row>
    <row r="26" spans="1:14" s="43" customFormat="1" ht="16.5" thickBot="1" x14ac:dyDescent="0.3">
      <c r="A26" s="41" t="s">
        <v>131</v>
      </c>
      <c r="B26" s="39">
        <v>2</v>
      </c>
      <c r="C26" s="39">
        <v>3</v>
      </c>
      <c r="D26" s="39">
        <v>10</v>
      </c>
      <c r="E26" s="39">
        <v>2</v>
      </c>
      <c r="F26" s="39">
        <v>2</v>
      </c>
      <c r="G26" s="39">
        <v>10</v>
      </c>
      <c r="H26" s="39">
        <v>2</v>
      </c>
      <c r="I26" s="39">
        <v>7</v>
      </c>
      <c r="J26" s="39">
        <v>7</v>
      </c>
      <c r="K26" s="39">
        <v>0</v>
      </c>
      <c r="L26" s="39">
        <v>12</v>
      </c>
      <c r="M26" s="39">
        <v>0</v>
      </c>
      <c r="N26" s="42">
        <f t="shared" si="0"/>
        <v>57</v>
      </c>
    </row>
    <row r="27" spans="1:14" ht="16.5" thickBot="1" x14ac:dyDescent="0.3">
      <c r="A27" s="27" t="s">
        <v>132</v>
      </c>
      <c r="B27" s="23">
        <v>2</v>
      </c>
      <c r="C27" s="23">
        <v>3</v>
      </c>
      <c r="D27" s="23">
        <v>10</v>
      </c>
      <c r="E27" s="23">
        <v>2</v>
      </c>
      <c r="F27" s="23">
        <v>2</v>
      </c>
      <c r="G27" s="23">
        <v>10</v>
      </c>
      <c r="H27" s="23">
        <v>2</v>
      </c>
      <c r="I27" s="23">
        <v>0</v>
      </c>
      <c r="J27" s="23">
        <v>0</v>
      </c>
      <c r="K27" s="23">
        <v>0</v>
      </c>
      <c r="L27" s="39">
        <v>0</v>
      </c>
      <c r="M27" s="23">
        <v>0</v>
      </c>
      <c r="N27" s="21">
        <f t="shared" si="0"/>
        <v>31</v>
      </c>
    </row>
    <row r="28" spans="1:14" ht="16.5" thickBot="1" x14ac:dyDescent="0.3">
      <c r="A28" s="27" t="s">
        <v>29</v>
      </c>
      <c r="B28" s="23">
        <v>2</v>
      </c>
      <c r="C28" s="23">
        <v>3</v>
      </c>
      <c r="D28" s="23">
        <v>10</v>
      </c>
      <c r="E28" s="23">
        <v>2</v>
      </c>
      <c r="F28" s="23">
        <v>2</v>
      </c>
      <c r="G28" s="23">
        <v>10</v>
      </c>
      <c r="H28" s="23">
        <v>2</v>
      </c>
      <c r="I28" s="23">
        <v>9</v>
      </c>
      <c r="J28" s="23">
        <v>9</v>
      </c>
      <c r="K28" s="23">
        <v>0</v>
      </c>
      <c r="L28" s="23">
        <v>12</v>
      </c>
      <c r="M28" s="23">
        <v>10</v>
      </c>
      <c r="N28" s="21">
        <f t="shared" si="0"/>
        <v>71</v>
      </c>
    </row>
    <row r="29" spans="1:14" ht="16.5" thickBot="1" x14ac:dyDescent="0.3">
      <c r="A29" s="27" t="s">
        <v>133</v>
      </c>
      <c r="B29" s="23">
        <v>2</v>
      </c>
      <c r="C29" s="23">
        <v>3</v>
      </c>
      <c r="D29" s="23">
        <v>10</v>
      </c>
      <c r="E29" s="23">
        <v>2</v>
      </c>
      <c r="F29" s="23">
        <v>2</v>
      </c>
      <c r="G29" s="23">
        <v>10</v>
      </c>
      <c r="H29" s="23">
        <v>2</v>
      </c>
      <c r="I29" s="23">
        <v>9</v>
      </c>
      <c r="J29" s="23">
        <v>0</v>
      </c>
      <c r="K29" s="23">
        <v>0</v>
      </c>
      <c r="L29" s="23">
        <v>12</v>
      </c>
      <c r="M29" s="23">
        <v>0</v>
      </c>
      <c r="N29" s="21">
        <f t="shared" si="0"/>
        <v>52</v>
      </c>
    </row>
    <row r="30" spans="1:14" ht="16.5" thickBot="1" x14ac:dyDescent="0.3">
      <c r="A30" s="27" t="s">
        <v>153</v>
      </c>
      <c r="B30" s="23">
        <v>2</v>
      </c>
      <c r="C30" s="23">
        <v>3</v>
      </c>
      <c r="D30" s="23">
        <v>10</v>
      </c>
      <c r="E30" s="23">
        <v>2</v>
      </c>
      <c r="F30" s="23">
        <v>0</v>
      </c>
      <c r="G30" s="23">
        <v>10</v>
      </c>
      <c r="H30" s="23">
        <v>2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1">
        <f t="shared" si="0"/>
        <v>29</v>
      </c>
    </row>
    <row r="31" spans="1:14" ht="16.5" thickBot="1" x14ac:dyDescent="0.3">
      <c r="A31" s="27" t="s">
        <v>30</v>
      </c>
      <c r="B31" s="23">
        <v>2</v>
      </c>
      <c r="C31" s="23">
        <v>3</v>
      </c>
      <c r="D31" s="23">
        <v>10</v>
      </c>
      <c r="E31" s="23">
        <v>2</v>
      </c>
      <c r="F31" s="23">
        <v>2</v>
      </c>
      <c r="G31" s="23">
        <v>10</v>
      </c>
      <c r="H31" s="23">
        <v>2</v>
      </c>
      <c r="I31" s="23">
        <v>9</v>
      </c>
      <c r="J31" s="23">
        <v>9</v>
      </c>
      <c r="K31" s="23">
        <v>0</v>
      </c>
      <c r="L31" s="23">
        <v>12</v>
      </c>
      <c r="M31" s="23">
        <v>0</v>
      </c>
      <c r="N31" s="21">
        <f t="shared" si="0"/>
        <v>61</v>
      </c>
    </row>
    <row r="32" spans="1:14" ht="16.5" thickBot="1" x14ac:dyDescent="0.3">
      <c r="A32" s="27" t="s">
        <v>21</v>
      </c>
      <c r="B32" s="23">
        <v>2</v>
      </c>
      <c r="C32" s="23">
        <v>3</v>
      </c>
      <c r="D32" s="23">
        <v>10</v>
      </c>
      <c r="E32" s="23">
        <v>2</v>
      </c>
      <c r="F32" s="23">
        <v>2</v>
      </c>
      <c r="G32" s="23">
        <v>10</v>
      </c>
      <c r="H32" s="23">
        <v>2</v>
      </c>
      <c r="I32" s="23">
        <v>9</v>
      </c>
      <c r="J32" s="23">
        <v>9</v>
      </c>
      <c r="K32" s="23">
        <v>0</v>
      </c>
      <c r="L32" s="23">
        <v>12</v>
      </c>
      <c r="M32" s="23">
        <v>10</v>
      </c>
      <c r="N32" s="21">
        <f t="shared" si="0"/>
        <v>71</v>
      </c>
    </row>
    <row r="33" spans="1:14" ht="16.5" thickBot="1" x14ac:dyDescent="0.3">
      <c r="A33" s="27" t="s">
        <v>134</v>
      </c>
      <c r="B33" s="23">
        <v>2</v>
      </c>
      <c r="C33" s="23">
        <v>3</v>
      </c>
      <c r="D33" s="23">
        <v>10</v>
      </c>
      <c r="E33" s="23">
        <v>2</v>
      </c>
      <c r="F33" s="23">
        <v>2</v>
      </c>
      <c r="G33" s="23">
        <v>10</v>
      </c>
      <c r="H33" s="23">
        <v>2</v>
      </c>
      <c r="I33" s="23">
        <v>9</v>
      </c>
      <c r="J33" s="23">
        <v>9</v>
      </c>
      <c r="K33" s="23">
        <v>0</v>
      </c>
      <c r="L33" s="23">
        <v>12</v>
      </c>
      <c r="M33" s="23">
        <v>0</v>
      </c>
      <c r="N33" s="21">
        <f t="shared" si="0"/>
        <v>61</v>
      </c>
    </row>
    <row r="34" spans="1:14" ht="16.5" thickBot="1" x14ac:dyDescent="0.3">
      <c r="A34" s="27" t="s">
        <v>135</v>
      </c>
      <c r="B34" s="23">
        <v>2</v>
      </c>
      <c r="C34" s="23">
        <v>0</v>
      </c>
      <c r="D34" s="23">
        <v>10</v>
      </c>
      <c r="E34" s="23">
        <v>2</v>
      </c>
      <c r="F34" s="23">
        <v>0</v>
      </c>
      <c r="G34" s="23">
        <v>10</v>
      </c>
      <c r="H34" s="23">
        <v>2</v>
      </c>
      <c r="I34" s="23">
        <v>9</v>
      </c>
      <c r="J34" s="23">
        <v>9</v>
      </c>
      <c r="K34" s="23">
        <v>0</v>
      </c>
      <c r="L34" s="23">
        <v>4</v>
      </c>
      <c r="M34" s="23">
        <v>0</v>
      </c>
      <c r="N34" s="21">
        <f t="shared" si="0"/>
        <v>48</v>
      </c>
    </row>
    <row r="35" spans="1:14" ht="16.5" thickBot="1" x14ac:dyDescent="0.3">
      <c r="A35" s="27" t="s">
        <v>136</v>
      </c>
      <c r="B35" s="23">
        <v>2</v>
      </c>
      <c r="C35" s="23">
        <v>3</v>
      </c>
      <c r="D35" s="23">
        <v>10</v>
      </c>
      <c r="E35" s="23">
        <v>2</v>
      </c>
      <c r="F35" s="23">
        <v>2</v>
      </c>
      <c r="G35" s="23">
        <v>10</v>
      </c>
      <c r="H35" s="23">
        <v>2</v>
      </c>
      <c r="I35" s="23">
        <v>7</v>
      </c>
      <c r="J35" s="23">
        <v>7</v>
      </c>
      <c r="K35" s="23">
        <v>0</v>
      </c>
      <c r="L35" s="23">
        <v>12</v>
      </c>
      <c r="M35" s="23">
        <v>0</v>
      </c>
      <c r="N35" s="21">
        <f t="shared" si="0"/>
        <v>57</v>
      </c>
    </row>
    <row r="36" spans="1:14" ht="16.5" thickBot="1" x14ac:dyDescent="0.3">
      <c r="A36" s="27" t="s">
        <v>151</v>
      </c>
      <c r="B36" s="23">
        <v>2</v>
      </c>
      <c r="C36" s="23">
        <v>3</v>
      </c>
      <c r="D36" s="23">
        <v>10</v>
      </c>
      <c r="E36" s="23">
        <v>2</v>
      </c>
      <c r="F36" s="23">
        <v>2</v>
      </c>
      <c r="G36" s="23">
        <v>10</v>
      </c>
      <c r="H36" s="23">
        <v>2</v>
      </c>
      <c r="I36" s="23">
        <v>7</v>
      </c>
      <c r="J36" s="23">
        <v>7</v>
      </c>
      <c r="K36" s="23">
        <v>0</v>
      </c>
      <c r="L36" s="23">
        <v>12</v>
      </c>
      <c r="M36" s="23">
        <v>0</v>
      </c>
      <c r="N36" s="21">
        <f t="shared" ref="N36" si="1">SUM(B36:M36)</f>
        <v>57</v>
      </c>
    </row>
    <row r="37" spans="1:14" ht="16.5" thickBot="1" x14ac:dyDescent="0.3">
      <c r="A37" s="27" t="s">
        <v>31</v>
      </c>
      <c r="B37" s="23">
        <v>2</v>
      </c>
      <c r="C37" s="23">
        <v>3</v>
      </c>
      <c r="D37" s="23">
        <v>0</v>
      </c>
      <c r="E37" s="23">
        <v>0</v>
      </c>
      <c r="F37" s="23">
        <v>0</v>
      </c>
      <c r="G37" s="23">
        <v>0</v>
      </c>
      <c r="H37" s="23">
        <v>2</v>
      </c>
      <c r="I37" s="23">
        <v>5</v>
      </c>
      <c r="J37" s="23">
        <v>5</v>
      </c>
      <c r="K37" s="23">
        <v>0</v>
      </c>
      <c r="L37" s="23">
        <v>0</v>
      </c>
      <c r="M37" s="23">
        <v>0</v>
      </c>
      <c r="N37" s="21">
        <f t="shared" si="0"/>
        <v>17</v>
      </c>
    </row>
    <row r="38" spans="1:14" ht="16.5" thickBot="1" x14ac:dyDescent="0.3">
      <c r="A38" s="27" t="s">
        <v>137</v>
      </c>
      <c r="B38" s="23">
        <v>2</v>
      </c>
      <c r="C38" s="23">
        <v>3</v>
      </c>
      <c r="D38" s="23">
        <v>10</v>
      </c>
      <c r="E38" s="23">
        <v>2</v>
      </c>
      <c r="F38" s="23">
        <v>2</v>
      </c>
      <c r="G38" s="23">
        <v>10</v>
      </c>
      <c r="H38" s="23">
        <v>2</v>
      </c>
      <c r="I38" s="23">
        <v>9</v>
      </c>
      <c r="J38" s="23">
        <v>9</v>
      </c>
      <c r="K38" s="23">
        <v>0</v>
      </c>
      <c r="L38" s="23">
        <v>12</v>
      </c>
      <c r="M38" s="39">
        <v>10</v>
      </c>
      <c r="N38" s="21">
        <f t="shared" si="0"/>
        <v>71</v>
      </c>
    </row>
    <row r="39" spans="1:14" ht="16.5" thickBot="1" x14ac:dyDescent="0.3">
      <c r="A39" s="27" t="s">
        <v>32</v>
      </c>
      <c r="B39" s="23">
        <v>2</v>
      </c>
      <c r="C39" s="23">
        <v>3</v>
      </c>
      <c r="D39" s="23">
        <v>10</v>
      </c>
      <c r="E39" s="23">
        <v>2</v>
      </c>
      <c r="F39" s="23">
        <v>2</v>
      </c>
      <c r="G39" s="23">
        <v>10</v>
      </c>
      <c r="H39" s="23">
        <v>2</v>
      </c>
      <c r="I39" s="23">
        <v>9</v>
      </c>
      <c r="J39" s="23">
        <v>9</v>
      </c>
      <c r="K39" s="23">
        <v>0</v>
      </c>
      <c r="L39" s="23">
        <v>8</v>
      </c>
      <c r="M39" s="23">
        <v>10</v>
      </c>
      <c r="N39" s="21">
        <f t="shared" si="0"/>
        <v>67</v>
      </c>
    </row>
    <row r="40" spans="1:14" ht="16.5" thickBot="1" x14ac:dyDescent="0.3">
      <c r="A40" s="27" t="s">
        <v>150</v>
      </c>
      <c r="B40" s="23">
        <v>2</v>
      </c>
      <c r="C40" s="23">
        <v>3</v>
      </c>
      <c r="D40" s="23">
        <v>10</v>
      </c>
      <c r="E40" s="23">
        <v>2</v>
      </c>
      <c r="F40" s="23">
        <v>0</v>
      </c>
      <c r="G40" s="23">
        <v>10</v>
      </c>
      <c r="H40" s="23">
        <v>2</v>
      </c>
      <c r="I40" s="23">
        <v>9</v>
      </c>
      <c r="J40" s="23">
        <v>9</v>
      </c>
      <c r="K40" s="23">
        <v>0</v>
      </c>
      <c r="L40" s="23">
        <v>12</v>
      </c>
      <c r="M40" s="23">
        <v>0</v>
      </c>
      <c r="N40" s="21">
        <f t="shared" si="0"/>
        <v>59</v>
      </c>
    </row>
    <row r="41" spans="1:14" ht="16.5" thickBot="1" x14ac:dyDescent="0.3">
      <c r="A41" s="27" t="s">
        <v>23</v>
      </c>
      <c r="B41" s="23">
        <v>2</v>
      </c>
      <c r="C41" s="23">
        <v>3</v>
      </c>
      <c r="D41" s="23">
        <v>10</v>
      </c>
      <c r="E41" s="23">
        <v>2</v>
      </c>
      <c r="F41" s="23">
        <v>2</v>
      </c>
      <c r="G41" s="23">
        <v>10</v>
      </c>
      <c r="H41" s="23">
        <v>2</v>
      </c>
      <c r="I41" s="23">
        <v>9</v>
      </c>
      <c r="J41" s="23">
        <v>9</v>
      </c>
      <c r="K41" s="23">
        <v>0</v>
      </c>
      <c r="L41" s="23">
        <v>12</v>
      </c>
      <c r="M41" s="23">
        <v>20</v>
      </c>
      <c r="N41" s="21">
        <f t="shared" si="0"/>
        <v>81</v>
      </c>
    </row>
    <row r="42" spans="1:14" ht="16.5" thickBot="1" x14ac:dyDescent="0.3">
      <c r="A42" s="27" t="s">
        <v>138</v>
      </c>
      <c r="B42" s="23">
        <v>2</v>
      </c>
      <c r="C42" s="23">
        <v>3</v>
      </c>
      <c r="D42" s="23">
        <v>0</v>
      </c>
      <c r="E42" s="23">
        <v>0</v>
      </c>
      <c r="F42" s="23">
        <v>0</v>
      </c>
      <c r="G42" s="23">
        <v>0</v>
      </c>
      <c r="H42" s="23">
        <v>2</v>
      </c>
      <c r="I42" s="39">
        <v>7</v>
      </c>
      <c r="J42" s="39">
        <v>7</v>
      </c>
      <c r="K42" s="23">
        <v>0</v>
      </c>
      <c r="L42" s="23">
        <v>0</v>
      </c>
      <c r="M42" s="23">
        <v>0</v>
      </c>
      <c r="N42" s="21">
        <f t="shared" si="0"/>
        <v>21</v>
      </c>
    </row>
    <row r="43" spans="1:14" ht="16.5" thickBot="1" x14ac:dyDescent="0.3">
      <c r="A43" s="27" t="s">
        <v>139</v>
      </c>
      <c r="B43" s="23">
        <v>2</v>
      </c>
      <c r="C43" s="23">
        <v>3</v>
      </c>
      <c r="D43" s="23">
        <v>10</v>
      </c>
      <c r="E43" s="23">
        <v>2</v>
      </c>
      <c r="F43" s="23">
        <v>2</v>
      </c>
      <c r="G43" s="23">
        <v>10</v>
      </c>
      <c r="H43" s="23">
        <v>2</v>
      </c>
      <c r="I43" s="23">
        <v>7</v>
      </c>
      <c r="J43" s="23">
        <v>0</v>
      </c>
      <c r="K43" s="23">
        <v>0</v>
      </c>
      <c r="L43" s="23">
        <v>12</v>
      </c>
      <c r="M43" s="23">
        <v>0</v>
      </c>
      <c r="N43" s="21">
        <f t="shared" si="0"/>
        <v>50</v>
      </c>
    </row>
    <row r="44" spans="1:14" ht="16.5" thickBot="1" x14ac:dyDescent="0.3">
      <c r="A44" s="27" t="s">
        <v>33</v>
      </c>
      <c r="B44" s="23">
        <v>2</v>
      </c>
      <c r="C44" s="23">
        <v>3</v>
      </c>
      <c r="D44" s="23">
        <v>10</v>
      </c>
      <c r="E44" s="23">
        <v>2</v>
      </c>
      <c r="F44" s="23">
        <v>2</v>
      </c>
      <c r="G44" s="23">
        <v>10</v>
      </c>
      <c r="H44" s="23">
        <v>2</v>
      </c>
      <c r="I44" s="23">
        <v>9</v>
      </c>
      <c r="J44" s="23">
        <v>9</v>
      </c>
      <c r="K44" s="23">
        <v>0</v>
      </c>
      <c r="L44" s="23">
        <v>8</v>
      </c>
      <c r="M44" s="39">
        <v>10</v>
      </c>
      <c r="N44" s="21">
        <f t="shared" si="0"/>
        <v>67</v>
      </c>
    </row>
    <row r="45" spans="1:14" ht="16.5" thickBot="1" x14ac:dyDescent="0.3">
      <c r="A45" s="27" t="s">
        <v>154</v>
      </c>
      <c r="B45" s="23">
        <v>2</v>
      </c>
      <c r="C45" s="23">
        <v>3</v>
      </c>
      <c r="D45" s="23">
        <v>10</v>
      </c>
      <c r="E45" s="23">
        <v>2</v>
      </c>
      <c r="F45" s="23">
        <v>0</v>
      </c>
      <c r="G45" s="23">
        <v>10</v>
      </c>
      <c r="H45" s="23">
        <v>2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1">
        <f t="shared" si="0"/>
        <v>29</v>
      </c>
    </row>
    <row r="46" spans="1:14" ht="16.5" thickBot="1" x14ac:dyDescent="0.3">
      <c r="A46" s="27" t="s">
        <v>140</v>
      </c>
      <c r="B46" s="23">
        <v>2</v>
      </c>
      <c r="C46" s="23">
        <v>3</v>
      </c>
      <c r="D46" s="23">
        <v>10</v>
      </c>
      <c r="E46" s="23">
        <v>0</v>
      </c>
      <c r="F46" s="23">
        <v>2</v>
      </c>
      <c r="G46" s="23">
        <v>10</v>
      </c>
      <c r="H46" s="23">
        <v>2</v>
      </c>
      <c r="I46" s="23">
        <v>7</v>
      </c>
      <c r="J46" s="23">
        <v>7</v>
      </c>
      <c r="K46" s="23">
        <v>0</v>
      </c>
      <c r="L46" s="23">
        <v>12</v>
      </c>
      <c r="M46" s="23">
        <v>0</v>
      </c>
      <c r="N46" s="21">
        <f t="shared" si="0"/>
        <v>55</v>
      </c>
    </row>
    <row r="47" spans="1:14" ht="16.5" thickBot="1" x14ac:dyDescent="0.3">
      <c r="A47" s="27" t="s">
        <v>141</v>
      </c>
      <c r="B47" s="23">
        <v>2</v>
      </c>
      <c r="C47" s="23">
        <v>3</v>
      </c>
      <c r="D47" s="23">
        <v>10</v>
      </c>
      <c r="E47" s="23">
        <v>2</v>
      </c>
      <c r="F47" s="23">
        <v>2</v>
      </c>
      <c r="G47" s="23">
        <v>10</v>
      </c>
      <c r="H47" s="23">
        <v>2</v>
      </c>
      <c r="I47" s="39">
        <v>9</v>
      </c>
      <c r="J47" s="39">
        <v>9</v>
      </c>
      <c r="K47" s="23">
        <v>0</v>
      </c>
      <c r="L47" s="23">
        <v>12</v>
      </c>
      <c r="M47" s="39">
        <v>10</v>
      </c>
      <c r="N47" s="21">
        <f t="shared" si="0"/>
        <v>71</v>
      </c>
    </row>
    <row r="48" spans="1:14" ht="16.5" thickBot="1" x14ac:dyDescent="0.3">
      <c r="A48" s="27" t="s">
        <v>121</v>
      </c>
      <c r="B48" s="23">
        <v>2</v>
      </c>
      <c r="C48" s="23">
        <v>3</v>
      </c>
      <c r="D48" s="23">
        <v>0</v>
      </c>
      <c r="E48" s="23">
        <v>0</v>
      </c>
      <c r="F48" s="23">
        <v>0</v>
      </c>
      <c r="G48" s="23">
        <v>0</v>
      </c>
      <c r="H48" s="23">
        <v>2</v>
      </c>
      <c r="I48" s="23">
        <v>9</v>
      </c>
      <c r="J48" s="23">
        <v>9</v>
      </c>
      <c r="K48" s="23">
        <v>0</v>
      </c>
      <c r="L48" s="23">
        <v>0</v>
      </c>
      <c r="M48" s="23">
        <v>10</v>
      </c>
      <c r="N48" s="21">
        <f t="shared" si="0"/>
        <v>35</v>
      </c>
    </row>
    <row r="49" spans="1:14" ht="16.5" thickBot="1" x14ac:dyDescent="0.3">
      <c r="A49" s="27" t="s">
        <v>142</v>
      </c>
      <c r="B49" s="23">
        <v>2</v>
      </c>
      <c r="C49" s="23">
        <v>3</v>
      </c>
      <c r="D49" s="23">
        <v>10</v>
      </c>
      <c r="E49" s="23">
        <v>2</v>
      </c>
      <c r="F49" s="23">
        <v>0</v>
      </c>
      <c r="G49" s="23">
        <v>10</v>
      </c>
      <c r="H49" s="23">
        <v>2</v>
      </c>
      <c r="I49" s="23">
        <v>5</v>
      </c>
      <c r="J49" s="23">
        <v>5</v>
      </c>
      <c r="K49" s="23">
        <v>0</v>
      </c>
      <c r="L49" s="23">
        <v>12</v>
      </c>
      <c r="M49" s="23">
        <v>0</v>
      </c>
      <c r="N49" s="21">
        <f t="shared" si="0"/>
        <v>51</v>
      </c>
    </row>
    <row r="50" spans="1:14" ht="16.5" thickBot="1" x14ac:dyDescent="0.3">
      <c r="A50" s="27" t="s">
        <v>143</v>
      </c>
      <c r="B50" s="23">
        <v>2</v>
      </c>
      <c r="C50" s="23">
        <v>3</v>
      </c>
      <c r="D50" s="23">
        <v>10</v>
      </c>
      <c r="E50" s="23">
        <v>2</v>
      </c>
      <c r="F50" s="23">
        <v>2</v>
      </c>
      <c r="G50" s="23">
        <v>10</v>
      </c>
      <c r="H50" s="23">
        <v>2</v>
      </c>
      <c r="I50" s="23">
        <v>9</v>
      </c>
      <c r="J50" s="23">
        <v>9</v>
      </c>
      <c r="K50" s="23">
        <v>0</v>
      </c>
      <c r="L50" s="23">
        <v>8</v>
      </c>
      <c r="M50" s="23">
        <v>0</v>
      </c>
      <c r="N50" s="21">
        <f t="shared" si="0"/>
        <v>57</v>
      </c>
    </row>
    <row r="52" spans="1:14" x14ac:dyDescent="0.25">
      <c r="B52" s="35"/>
      <c r="C52" s="50" t="s">
        <v>159</v>
      </c>
    </row>
  </sheetData>
  <sortState ref="A5:O50">
    <sortCondition ref="A5:A50"/>
  </sortState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workbookViewId="0">
      <pane ySplit="3" topLeftCell="A4" activePane="bottomLeft" state="frozen"/>
      <selection pane="bottomLeft" sqref="A1:F1"/>
    </sheetView>
  </sheetViews>
  <sheetFormatPr defaultRowHeight="15.75" x14ac:dyDescent="0.25"/>
  <cols>
    <col min="1" max="1" width="5.7109375" style="1" customWidth="1"/>
    <col min="2" max="2" width="49" style="2" bestFit="1" customWidth="1"/>
    <col min="3" max="5" width="16.5703125" style="4" bestFit="1" customWidth="1"/>
    <col min="6" max="6" width="12.85546875" style="4" customWidth="1"/>
    <col min="7" max="16384" width="9.140625" style="1"/>
  </cols>
  <sheetData>
    <row r="1" spans="1:6" ht="16.5" thickBot="1" x14ac:dyDescent="0.3">
      <c r="A1" s="51" t="s">
        <v>50</v>
      </c>
      <c r="B1" s="51"/>
      <c r="C1" s="51"/>
      <c r="D1" s="51"/>
      <c r="E1" s="51"/>
      <c r="F1" s="51"/>
    </row>
    <row r="2" spans="1:6" ht="16.5" thickBot="1" x14ac:dyDescent="0.3"/>
    <row r="3" spans="1:6" ht="16.5" thickBot="1" x14ac:dyDescent="0.3">
      <c r="A3" s="22" t="s">
        <v>117</v>
      </c>
      <c r="B3" s="22" t="s">
        <v>58</v>
      </c>
      <c r="C3" s="28" t="s">
        <v>53</v>
      </c>
      <c r="D3" s="28" t="s">
        <v>54</v>
      </c>
      <c r="E3" s="28" t="s">
        <v>55</v>
      </c>
      <c r="F3" s="22" t="s">
        <v>9</v>
      </c>
    </row>
    <row r="4" spans="1:6" ht="16.5" thickBot="1" x14ac:dyDescent="0.3">
      <c r="A4" s="24">
        <v>22</v>
      </c>
      <c r="B4" s="24" t="s">
        <v>79</v>
      </c>
      <c r="C4" s="29">
        <v>5.5</v>
      </c>
      <c r="D4" s="29">
        <v>8.5</v>
      </c>
      <c r="E4" s="29">
        <v>10</v>
      </c>
      <c r="F4" s="22">
        <f t="shared" ref="F4:F49" si="0">C4+D4+E4</f>
        <v>24</v>
      </c>
    </row>
    <row r="5" spans="1:6" ht="16.5" thickBot="1" x14ac:dyDescent="0.3">
      <c r="A5" s="24">
        <v>17</v>
      </c>
      <c r="B5" s="24" t="s">
        <v>80</v>
      </c>
      <c r="C5" s="29">
        <v>10.5</v>
      </c>
      <c r="D5" s="29">
        <v>10.75</v>
      </c>
      <c r="E5" s="29">
        <v>6</v>
      </c>
      <c r="F5" s="22">
        <f t="shared" si="0"/>
        <v>27.25</v>
      </c>
    </row>
    <row r="6" spans="1:6" ht="16.5" thickBot="1" x14ac:dyDescent="0.3">
      <c r="A6" s="24">
        <v>1</v>
      </c>
      <c r="B6" s="24" t="s">
        <v>81</v>
      </c>
      <c r="C6" s="29">
        <v>6.75</v>
      </c>
      <c r="D6" s="29">
        <v>7</v>
      </c>
      <c r="E6" s="29">
        <v>20</v>
      </c>
      <c r="F6" s="22">
        <f t="shared" si="0"/>
        <v>33.75</v>
      </c>
    </row>
    <row r="7" spans="1:6" ht="16.5" thickBot="1" x14ac:dyDescent="0.3">
      <c r="A7" s="24">
        <v>27</v>
      </c>
      <c r="B7" s="24" t="s">
        <v>82</v>
      </c>
      <c r="C7" s="29">
        <v>11</v>
      </c>
      <c r="D7" s="29">
        <v>3.75</v>
      </c>
      <c r="E7" s="29">
        <v>8.5</v>
      </c>
      <c r="F7" s="22">
        <f t="shared" si="0"/>
        <v>23.25</v>
      </c>
    </row>
    <row r="8" spans="1:6" ht="16.5" thickBot="1" x14ac:dyDescent="0.3">
      <c r="A8" s="24">
        <v>7</v>
      </c>
      <c r="B8" s="24" t="s">
        <v>83</v>
      </c>
      <c r="C8" s="29">
        <v>2.5</v>
      </c>
      <c r="D8" s="29">
        <v>7.25</v>
      </c>
      <c r="E8" s="29">
        <v>21</v>
      </c>
      <c r="F8" s="22">
        <f t="shared" si="0"/>
        <v>30.75</v>
      </c>
    </row>
    <row r="9" spans="1:6" ht="16.5" thickBot="1" x14ac:dyDescent="0.3">
      <c r="A9" s="24">
        <v>37</v>
      </c>
      <c r="B9" s="24" t="s">
        <v>106</v>
      </c>
      <c r="C9" s="29">
        <v>1.25</v>
      </c>
      <c r="D9" s="29">
        <v>11.5</v>
      </c>
      <c r="E9" s="29">
        <v>5.5</v>
      </c>
      <c r="F9" s="22">
        <f t="shared" si="0"/>
        <v>18.25</v>
      </c>
    </row>
    <row r="10" spans="1:6" ht="16.5" thickBot="1" x14ac:dyDescent="0.3">
      <c r="A10" s="24">
        <v>14</v>
      </c>
      <c r="B10" s="24" t="s">
        <v>69</v>
      </c>
      <c r="C10" s="29">
        <v>5.75</v>
      </c>
      <c r="D10" s="29">
        <v>7.5</v>
      </c>
      <c r="E10" s="29">
        <v>14.5</v>
      </c>
      <c r="F10" s="22">
        <f t="shared" si="0"/>
        <v>27.75</v>
      </c>
    </row>
    <row r="11" spans="1:6" ht="16.5" thickBot="1" x14ac:dyDescent="0.3">
      <c r="A11" s="24">
        <v>34</v>
      </c>
      <c r="B11" s="24" t="s">
        <v>68</v>
      </c>
      <c r="C11" s="29">
        <v>6.5</v>
      </c>
      <c r="D11" s="29">
        <v>4</v>
      </c>
      <c r="E11" s="29">
        <v>9</v>
      </c>
      <c r="F11" s="22">
        <f t="shared" si="0"/>
        <v>19.5</v>
      </c>
    </row>
    <row r="12" spans="1:6" ht="16.5" thickBot="1" x14ac:dyDescent="0.3">
      <c r="A12" s="24">
        <v>36</v>
      </c>
      <c r="B12" s="24" t="s">
        <v>71</v>
      </c>
      <c r="C12" s="29">
        <v>8.5</v>
      </c>
      <c r="D12" s="29">
        <v>3</v>
      </c>
      <c r="E12" s="29">
        <v>7</v>
      </c>
      <c r="F12" s="22">
        <f t="shared" si="0"/>
        <v>18.5</v>
      </c>
    </row>
    <row r="13" spans="1:6" ht="16.5" thickBot="1" x14ac:dyDescent="0.3">
      <c r="A13" s="24">
        <v>44</v>
      </c>
      <c r="B13" s="24" t="s">
        <v>72</v>
      </c>
      <c r="C13" s="29">
        <v>6.25</v>
      </c>
      <c r="D13" s="29">
        <v>1</v>
      </c>
      <c r="E13" s="29">
        <v>3</v>
      </c>
      <c r="F13" s="22">
        <f t="shared" si="0"/>
        <v>10.25</v>
      </c>
    </row>
    <row r="14" spans="1:6" ht="16.5" thickBot="1" x14ac:dyDescent="0.3">
      <c r="A14" s="24">
        <v>45</v>
      </c>
      <c r="B14" s="24" t="s">
        <v>105</v>
      </c>
      <c r="C14" s="29">
        <v>3.5</v>
      </c>
      <c r="D14" s="29">
        <v>3.25</v>
      </c>
      <c r="E14" s="29">
        <v>2.5</v>
      </c>
      <c r="F14" s="22">
        <f t="shared" si="0"/>
        <v>9.25</v>
      </c>
    </row>
    <row r="15" spans="1:6" ht="16.5" thickBot="1" x14ac:dyDescent="0.3">
      <c r="A15" s="24">
        <v>35</v>
      </c>
      <c r="B15" s="24" t="s">
        <v>74</v>
      </c>
      <c r="C15" s="29">
        <v>8.75</v>
      </c>
      <c r="D15" s="29">
        <v>6.25</v>
      </c>
      <c r="E15" s="29">
        <v>4</v>
      </c>
      <c r="F15" s="22">
        <f t="shared" si="0"/>
        <v>19</v>
      </c>
    </row>
    <row r="16" spans="1:6" ht="16.5" thickBot="1" x14ac:dyDescent="0.3">
      <c r="A16" s="24">
        <v>33</v>
      </c>
      <c r="B16" s="24" t="s">
        <v>67</v>
      </c>
      <c r="C16" s="29">
        <v>9</v>
      </c>
      <c r="D16" s="29">
        <v>3.5</v>
      </c>
      <c r="E16" s="29">
        <v>8</v>
      </c>
      <c r="F16" s="22">
        <f t="shared" si="0"/>
        <v>20.5</v>
      </c>
    </row>
    <row r="17" spans="1:6" ht="16.5" thickBot="1" x14ac:dyDescent="0.3">
      <c r="A17" s="24">
        <v>46</v>
      </c>
      <c r="B17" s="24" t="s">
        <v>70</v>
      </c>
      <c r="C17" s="29">
        <v>3.75</v>
      </c>
      <c r="D17" s="29">
        <v>0.25</v>
      </c>
      <c r="E17" s="29">
        <v>0.5</v>
      </c>
      <c r="F17" s="22">
        <f t="shared" si="0"/>
        <v>4.5</v>
      </c>
    </row>
    <row r="18" spans="1:6" ht="16.5" thickBot="1" x14ac:dyDescent="0.3">
      <c r="A18" s="24">
        <v>25</v>
      </c>
      <c r="B18" s="24" t="s">
        <v>84</v>
      </c>
      <c r="C18" s="29">
        <v>10.25</v>
      </c>
      <c r="D18" s="29">
        <v>5.75</v>
      </c>
      <c r="E18" s="29">
        <v>7.5</v>
      </c>
      <c r="F18" s="22">
        <f t="shared" si="0"/>
        <v>23.5</v>
      </c>
    </row>
    <row r="19" spans="1:6" ht="16.5" thickBot="1" x14ac:dyDescent="0.3">
      <c r="A19" s="24">
        <v>38</v>
      </c>
      <c r="B19" s="24" t="s">
        <v>85</v>
      </c>
      <c r="C19" s="29">
        <v>7.5</v>
      </c>
      <c r="D19" s="29">
        <v>9.25</v>
      </c>
      <c r="E19" s="29">
        <v>1</v>
      </c>
      <c r="F19" s="22">
        <f t="shared" si="0"/>
        <v>17.75</v>
      </c>
    </row>
    <row r="20" spans="1:6" ht="16.5" thickBot="1" x14ac:dyDescent="0.3">
      <c r="A20" s="24">
        <v>24</v>
      </c>
      <c r="B20" s="24" t="s">
        <v>112</v>
      </c>
      <c r="C20" s="29">
        <v>5.25</v>
      </c>
      <c r="D20" s="29">
        <v>5</v>
      </c>
      <c r="E20" s="29">
        <v>13.5</v>
      </c>
      <c r="F20" s="22">
        <f t="shared" si="0"/>
        <v>23.75</v>
      </c>
    </row>
    <row r="21" spans="1:6" ht="16.5" thickBot="1" x14ac:dyDescent="0.3">
      <c r="A21" s="24">
        <v>18</v>
      </c>
      <c r="B21" s="24" t="s">
        <v>86</v>
      </c>
      <c r="C21" s="29">
        <v>1</v>
      </c>
      <c r="D21" s="29">
        <v>2.75</v>
      </c>
      <c r="E21" s="29">
        <v>22.5</v>
      </c>
      <c r="F21" s="22">
        <f t="shared" si="0"/>
        <v>26.25</v>
      </c>
    </row>
    <row r="22" spans="1:6" ht="16.5" thickBot="1" x14ac:dyDescent="0.3">
      <c r="A22" s="24">
        <v>40</v>
      </c>
      <c r="B22" s="24" t="s">
        <v>87</v>
      </c>
      <c r="C22" s="29">
        <v>9.5</v>
      </c>
      <c r="D22" s="29">
        <v>5.25</v>
      </c>
      <c r="E22" s="29">
        <v>2</v>
      </c>
      <c r="F22" s="22">
        <f t="shared" si="0"/>
        <v>16.75</v>
      </c>
    </row>
    <row r="23" spans="1:6" ht="16.5" thickBot="1" x14ac:dyDescent="0.3">
      <c r="A23" s="24">
        <v>41</v>
      </c>
      <c r="B23" s="24" t="s">
        <v>88</v>
      </c>
      <c r="C23" s="29">
        <v>11.5</v>
      </c>
      <c r="D23" s="29">
        <v>0.75</v>
      </c>
      <c r="E23" s="29">
        <v>3.5</v>
      </c>
      <c r="F23" s="22">
        <f t="shared" si="0"/>
        <v>15.75</v>
      </c>
    </row>
    <row r="24" spans="1:6" ht="16.5" thickBot="1" x14ac:dyDescent="0.3">
      <c r="A24" s="24">
        <v>23</v>
      </c>
      <c r="B24" s="24" t="s">
        <v>107</v>
      </c>
      <c r="C24" s="29">
        <v>3.25</v>
      </c>
      <c r="D24" s="29">
        <v>8.75</v>
      </c>
      <c r="E24" s="29">
        <v>12</v>
      </c>
      <c r="F24" s="22">
        <f t="shared" si="0"/>
        <v>24</v>
      </c>
    </row>
    <row r="25" spans="1:6" ht="16.5" thickBot="1" x14ac:dyDescent="0.3">
      <c r="A25" s="24">
        <v>4</v>
      </c>
      <c r="B25" s="24" t="s">
        <v>108</v>
      </c>
      <c r="C25" s="29">
        <v>1.5</v>
      </c>
      <c r="D25" s="29">
        <v>9</v>
      </c>
      <c r="E25" s="29">
        <v>21.5</v>
      </c>
      <c r="F25" s="22">
        <f t="shared" si="0"/>
        <v>32</v>
      </c>
    </row>
    <row r="26" spans="1:6" ht="16.5" thickBot="1" x14ac:dyDescent="0.3">
      <c r="A26" s="24">
        <v>6</v>
      </c>
      <c r="B26" s="24" t="s">
        <v>89</v>
      </c>
      <c r="C26" s="29">
        <v>4.25</v>
      </c>
      <c r="D26" s="29">
        <v>9.75</v>
      </c>
      <c r="E26" s="29">
        <v>17.5</v>
      </c>
      <c r="F26" s="22">
        <f t="shared" si="0"/>
        <v>31.5</v>
      </c>
    </row>
    <row r="27" spans="1:6" ht="16.5" thickBot="1" x14ac:dyDescent="0.3">
      <c r="A27" s="24">
        <v>3</v>
      </c>
      <c r="B27" s="24" t="s">
        <v>73</v>
      </c>
      <c r="C27" s="29">
        <v>4.5</v>
      </c>
      <c r="D27" s="29">
        <v>10</v>
      </c>
      <c r="E27" s="29">
        <v>18</v>
      </c>
      <c r="F27" s="22">
        <f t="shared" si="0"/>
        <v>32.5</v>
      </c>
    </row>
    <row r="28" spans="1:6" ht="16.5" thickBot="1" x14ac:dyDescent="0.3">
      <c r="A28" s="24">
        <v>8</v>
      </c>
      <c r="B28" s="24" t="s">
        <v>109</v>
      </c>
      <c r="C28" s="29">
        <v>3</v>
      </c>
      <c r="D28" s="29">
        <v>10.25</v>
      </c>
      <c r="E28" s="29">
        <v>16.5</v>
      </c>
      <c r="F28" s="22">
        <f t="shared" si="0"/>
        <v>29.75</v>
      </c>
    </row>
    <row r="29" spans="1:6" ht="16.5" thickBot="1" x14ac:dyDescent="0.3">
      <c r="A29" s="24">
        <v>9</v>
      </c>
      <c r="B29" s="24" t="s">
        <v>90</v>
      </c>
      <c r="C29" s="29">
        <v>11.25</v>
      </c>
      <c r="D29" s="29">
        <v>5.5</v>
      </c>
      <c r="E29" s="29">
        <v>13</v>
      </c>
      <c r="F29" s="22">
        <f t="shared" si="0"/>
        <v>29.75</v>
      </c>
    </row>
    <row r="30" spans="1:6" ht="16.5" thickBot="1" x14ac:dyDescent="0.3">
      <c r="A30" s="24">
        <v>19</v>
      </c>
      <c r="B30" s="24" t="s">
        <v>91</v>
      </c>
      <c r="C30" s="29">
        <v>7</v>
      </c>
      <c r="D30" s="29">
        <v>6</v>
      </c>
      <c r="E30" s="29">
        <v>11.5</v>
      </c>
      <c r="F30" s="22">
        <f t="shared" si="0"/>
        <v>24.5</v>
      </c>
    </row>
    <row r="31" spans="1:6" ht="16.5" thickBot="1" x14ac:dyDescent="0.3">
      <c r="A31" s="24">
        <v>20</v>
      </c>
      <c r="B31" s="24" t="s">
        <v>75</v>
      </c>
      <c r="C31" s="29">
        <v>9.75</v>
      </c>
      <c r="D31" s="29">
        <v>8.25</v>
      </c>
      <c r="E31" s="29">
        <v>6.5</v>
      </c>
      <c r="F31" s="22">
        <f t="shared" si="0"/>
        <v>24.5</v>
      </c>
    </row>
    <row r="32" spans="1:6" ht="16.5" thickBot="1" x14ac:dyDescent="0.3">
      <c r="A32" s="24">
        <v>32</v>
      </c>
      <c r="B32" s="24" t="s">
        <v>92</v>
      </c>
      <c r="C32" s="29">
        <v>6</v>
      </c>
      <c r="D32" s="29">
        <v>2.25</v>
      </c>
      <c r="E32" s="29">
        <v>14</v>
      </c>
      <c r="F32" s="22">
        <f t="shared" si="0"/>
        <v>22.25</v>
      </c>
    </row>
    <row r="33" spans="1:6" ht="16.5" thickBot="1" x14ac:dyDescent="0.3">
      <c r="A33" s="24">
        <v>2</v>
      </c>
      <c r="B33" s="24" t="s">
        <v>93</v>
      </c>
      <c r="C33" s="29">
        <v>0.25</v>
      </c>
      <c r="D33" s="29">
        <v>10.5</v>
      </c>
      <c r="E33" s="29">
        <v>23</v>
      </c>
      <c r="F33" s="22">
        <f t="shared" si="0"/>
        <v>33.75</v>
      </c>
    </row>
    <row r="34" spans="1:6" ht="16.5" thickBot="1" x14ac:dyDescent="0.3">
      <c r="A34" s="24">
        <v>11</v>
      </c>
      <c r="B34" s="24" t="s">
        <v>94</v>
      </c>
      <c r="C34" s="29">
        <v>2</v>
      </c>
      <c r="D34" s="29">
        <v>11.25</v>
      </c>
      <c r="E34" s="29">
        <v>15.5</v>
      </c>
      <c r="F34" s="22">
        <f t="shared" si="0"/>
        <v>28.75</v>
      </c>
    </row>
    <row r="35" spans="1:6" ht="16.5" thickBot="1" x14ac:dyDescent="0.3">
      <c r="A35" s="24">
        <v>12</v>
      </c>
      <c r="B35" s="24" t="s">
        <v>95</v>
      </c>
      <c r="C35" s="29">
        <v>8.25</v>
      </c>
      <c r="D35" s="29">
        <v>8</v>
      </c>
      <c r="E35" s="29">
        <v>12.5</v>
      </c>
      <c r="F35" s="22">
        <f t="shared" si="0"/>
        <v>28.75</v>
      </c>
    </row>
    <row r="36" spans="1:6" ht="16.5" thickBot="1" x14ac:dyDescent="0.3">
      <c r="A36" s="24">
        <v>42</v>
      </c>
      <c r="B36" s="24" t="s">
        <v>76</v>
      </c>
      <c r="C36" s="29">
        <v>8</v>
      </c>
      <c r="D36" s="29">
        <v>1.25</v>
      </c>
      <c r="E36" s="29">
        <v>5</v>
      </c>
      <c r="F36" s="22">
        <f t="shared" si="0"/>
        <v>14.25</v>
      </c>
    </row>
    <row r="37" spans="1:6" ht="16.5" thickBot="1" x14ac:dyDescent="0.3">
      <c r="A37" s="24">
        <v>30</v>
      </c>
      <c r="B37" s="24" t="s">
        <v>96</v>
      </c>
      <c r="C37" s="29">
        <v>2.75</v>
      </c>
      <c r="D37" s="29">
        <v>4.75</v>
      </c>
      <c r="E37" s="29">
        <v>15</v>
      </c>
      <c r="F37" s="22">
        <f t="shared" si="0"/>
        <v>22.5</v>
      </c>
    </row>
    <row r="38" spans="1:6" ht="16.5" thickBot="1" x14ac:dyDescent="0.3">
      <c r="A38" s="24">
        <v>13</v>
      </c>
      <c r="B38" s="24" t="s">
        <v>97</v>
      </c>
      <c r="C38" s="29">
        <v>10.75</v>
      </c>
      <c r="D38" s="29">
        <v>6.5</v>
      </c>
      <c r="E38" s="29">
        <v>11</v>
      </c>
      <c r="F38" s="22">
        <f t="shared" si="0"/>
        <v>28.25</v>
      </c>
    </row>
    <row r="39" spans="1:6" ht="16.5" thickBot="1" x14ac:dyDescent="0.3">
      <c r="A39" s="24">
        <v>43</v>
      </c>
      <c r="B39" s="24" t="s">
        <v>98</v>
      </c>
      <c r="C39" s="29">
        <v>10</v>
      </c>
      <c r="D39" s="29">
        <v>1.75</v>
      </c>
      <c r="E39" s="29">
        <v>1.5</v>
      </c>
      <c r="F39" s="22">
        <f t="shared" si="0"/>
        <v>13.25</v>
      </c>
    </row>
    <row r="40" spans="1:6" ht="16.5" thickBot="1" x14ac:dyDescent="0.3">
      <c r="A40" s="24">
        <v>39</v>
      </c>
      <c r="B40" s="24" t="s">
        <v>77</v>
      </c>
      <c r="C40" s="29">
        <v>7.75</v>
      </c>
      <c r="D40" s="29">
        <v>0.5</v>
      </c>
      <c r="E40" s="29">
        <v>9.5</v>
      </c>
      <c r="F40" s="22">
        <f t="shared" si="0"/>
        <v>17.75</v>
      </c>
    </row>
    <row r="41" spans="1:6" ht="16.5" thickBot="1" x14ac:dyDescent="0.3">
      <c r="A41" s="24">
        <v>31</v>
      </c>
      <c r="B41" s="24" t="s">
        <v>99</v>
      </c>
      <c r="C41" s="29">
        <v>2.25</v>
      </c>
      <c r="D41" s="29">
        <v>4.25</v>
      </c>
      <c r="E41" s="29">
        <v>16</v>
      </c>
      <c r="F41" s="22">
        <f t="shared" si="0"/>
        <v>22.5</v>
      </c>
    </row>
    <row r="42" spans="1:6" ht="16.5" thickBot="1" x14ac:dyDescent="0.3">
      <c r="A42" s="24">
        <v>5</v>
      </c>
      <c r="B42" s="24" t="s">
        <v>100</v>
      </c>
      <c r="C42" s="29">
        <v>4</v>
      </c>
      <c r="D42" s="29">
        <v>9.5</v>
      </c>
      <c r="E42" s="29">
        <v>18.5</v>
      </c>
      <c r="F42" s="22">
        <f t="shared" si="0"/>
        <v>32</v>
      </c>
    </row>
    <row r="43" spans="1:6" ht="16.5" thickBot="1" x14ac:dyDescent="0.3">
      <c r="A43" s="24">
        <v>15</v>
      </c>
      <c r="B43" s="24" t="s">
        <v>78</v>
      </c>
      <c r="C43" s="29">
        <v>9.25</v>
      </c>
      <c r="D43" s="29">
        <v>7.75</v>
      </c>
      <c r="E43" s="29">
        <v>10.5</v>
      </c>
      <c r="F43" s="22">
        <f t="shared" si="0"/>
        <v>27.5</v>
      </c>
    </row>
    <row r="44" spans="1:6" ht="16.5" thickBot="1" x14ac:dyDescent="0.3">
      <c r="A44" s="24">
        <v>29</v>
      </c>
      <c r="B44" s="24" t="s">
        <v>101</v>
      </c>
      <c r="C44" s="29">
        <v>7.25</v>
      </c>
      <c r="D44" s="29">
        <v>11</v>
      </c>
      <c r="E44" s="29">
        <v>4.5</v>
      </c>
      <c r="F44" s="22">
        <f t="shared" si="0"/>
        <v>22.75</v>
      </c>
    </row>
    <row r="45" spans="1:6" ht="16.5" thickBot="1" x14ac:dyDescent="0.3">
      <c r="A45" s="24">
        <v>28</v>
      </c>
      <c r="B45" s="24" t="s">
        <v>102</v>
      </c>
      <c r="C45" s="29">
        <v>0.75</v>
      </c>
      <c r="D45" s="29">
        <v>2</v>
      </c>
      <c r="E45" s="29">
        <v>20.5</v>
      </c>
      <c r="F45" s="22">
        <f t="shared" si="0"/>
        <v>23.25</v>
      </c>
    </row>
    <row r="46" spans="1:6" ht="16.5" thickBot="1" x14ac:dyDescent="0.3">
      <c r="A46" s="24">
        <v>10</v>
      </c>
      <c r="B46" s="24" t="s">
        <v>103</v>
      </c>
      <c r="C46" s="29">
        <v>4.75</v>
      </c>
      <c r="D46" s="29">
        <v>2.5</v>
      </c>
      <c r="E46" s="29">
        <v>22</v>
      </c>
      <c r="F46" s="22">
        <f t="shared" si="0"/>
        <v>29.25</v>
      </c>
    </row>
    <row r="47" spans="1:6" ht="16.5" thickBot="1" x14ac:dyDescent="0.3">
      <c r="A47" s="24">
        <v>26</v>
      </c>
      <c r="B47" s="24" t="s">
        <v>104</v>
      </c>
      <c r="C47" s="29">
        <v>5</v>
      </c>
      <c r="D47" s="29">
        <v>1.5</v>
      </c>
      <c r="E47" s="29">
        <v>17</v>
      </c>
      <c r="F47" s="22">
        <f t="shared" si="0"/>
        <v>23.5</v>
      </c>
    </row>
    <row r="48" spans="1:6" ht="16.5" thickBot="1" x14ac:dyDescent="0.3">
      <c r="A48" s="24">
        <v>16</v>
      </c>
      <c r="B48" s="24" t="s">
        <v>110</v>
      </c>
      <c r="C48" s="29">
        <v>1.75</v>
      </c>
      <c r="D48" s="29">
        <v>6.75</v>
      </c>
      <c r="E48" s="29">
        <v>19</v>
      </c>
      <c r="F48" s="22">
        <f t="shared" si="0"/>
        <v>27.5</v>
      </c>
    </row>
    <row r="49" spans="1:6" ht="16.5" thickBot="1" x14ac:dyDescent="0.3">
      <c r="A49" s="24">
        <v>21</v>
      </c>
      <c r="B49" s="24" t="s">
        <v>111</v>
      </c>
      <c r="C49" s="29">
        <v>0.5</v>
      </c>
      <c r="D49" s="29">
        <v>4.5</v>
      </c>
      <c r="E49" s="29">
        <v>19.5</v>
      </c>
      <c r="F49" s="22">
        <f t="shared" si="0"/>
        <v>24.5</v>
      </c>
    </row>
  </sheetData>
  <autoFilter ref="A3:F3">
    <sortState ref="A4:F49">
      <sortCondition ref="B3"/>
    </sortState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workbookViewId="0">
      <pane ySplit="3" topLeftCell="A4" activePane="bottomLeft" state="frozen"/>
      <selection pane="bottomLeft" sqref="A1:D1"/>
    </sheetView>
  </sheetViews>
  <sheetFormatPr defaultRowHeight="15.75" x14ac:dyDescent="0.25"/>
  <cols>
    <col min="1" max="1" width="7" style="1" bestFit="1" customWidth="1"/>
    <col min="2" max="2" width="43.7109375" style="3" bestFit="1" customWidth="1"/>
    <col min="3" max="3" width="15" style="1" customWidth="1"/>
    <col min="4" max="4" width="13" style="1" customWidth="1"/>
    <col min="7" max="7" width="16.85546875" customWidth="1"/>
  </cols>
  <sheetData>
    <row r="1" spans="1:8" ht="16.5" thickBot="1" x14ac:dyDescent="0.3">
      <c r="A1" s="53" t="s">
        <v>46</v>
      </c>
      <c r="B1" s="53"/>
      <c r="C1" s="53"/>
      <c r="D1" s="53"/>
    </row>
    <row r="2" spans="1:8" ht="16.5" thickBot="1" x14ac:dyDescent="0.3"/>
    <row r="3" spans="1:8" ht="63.75" thickBot="1" x14ac:dyDescent="0.3">
      <c r="A3" s="11" t="s">
        <v>39</v>
      </c>
      <c r="B3" s="9" t="s">
        <v>58</v>
      </c>
      <c r="C3" s="10" t="s">
        <v>38</v>
      </c>
      <c r="D3" s="9" t="s">
        <v>37</v>
      </c>
      <c r="G3" s="8" t="s">
        <v>36</v>
      </c>
      <c r="H3" s="7">
        <v>0.25</v>
      </c>
    </row>
    <row r="4" spans="1:8" ht="16.5" thickBot="1" x14ac:dyDescent="0.3">
      <c r="A4" s="5">
        <v>1</v>
      </c>
      <c r="B4" s="6" t="s">
        <v>93</v>
      </c>
      <c r="C4" s="32">
        <f>'Расч. 2.1'!$D$22</f>
        <v>0.66896551724137931</v>
      </c>
      <c r="D4" s="5">
        <f t="shared" ref="D4:D49" si="0">A4*$H$3</f>
        <v>0.25</v>
      </c>
    </row>
    <row r="5" spans="1:8" ht="16.5" thickBot="1" x14ac:dyDescent="0.3">
      <c r="A5" s="5">
        <v>2</v>
      </c>
      <c r="B5" s="6" t="s">
        <v>111</v>
      </c>
      <c r="C5" s="32">
        <f>'Расч. 2.1'!$D$42</f>
        <v>0.75590551181102361</v>
      </c>
      <c r="D5" s="5">
        <f t="shared" si="0"/>
        <v>0.5</v>
      </c>
    </row>
    <row r="6" spans="1:8" ht="16.5" thickBot="1" x14ac:dyDescent="0.3">
      <c r="A6" s="5">
        <v>3</v>
      </c>
      <c r="B6" s="6" t="s">
        <v>102</v>
      </c>
      <c r="C6" s="32">
        <f>'Расч. 2.1'!$D$29</f>
        <v>0.75706214689265539</v>
      </c>
      <c r="D6" s="5">
        <f t="shared" si="0"/>
        <v>0.75</v>
      </c>
    </row>
    <row r="7" spans="1:8" ht="16.5" thickBot="1" x14ac:dyDescent="0.3">
      <c r="A7" s="5">
        <v>4</v>
      </c>
      <c r="B7" s="6" t="s">
        <v>86</v>
      </c>
      <c r="C7" s="32">
        <f>'Расч. 2.1'!$D$14</f>
        <v>0.78817733990147787</v>
      </c>
      <c r="D7" s="5">
        <f t="shared" si="0"/>
        <v>1</v>
      </c>
    </row>
    <row r="8" spans="1:8" ht="16.5" thickBot="1" x14ac:dyDescent="0.3">
      <c r="A8" s="5">
        <v>5</v>
      </c>
      <c r="B8" s="6" t="s">
        <v>106</v>
      </c>
      <c r="C8" s="32">
        <f>'Расч. 2.1'!$D$35</f>
        <v>0.80733944954128445</v>
      </c>
      <c r="D8" s="5">
        <f t="shared" si="0"/>
        <v>1.25</v>
      </c>
    </row>
    <row r="9" spans="1:8" ht="16.5" thickBot="1" x14ac:dyDescent="0.3">
      <c r="A9" s="5">
        <v>6</v>
      </c>
      <c r="B9" s="6" t="s">
        <v>108</v>
      </c>
      <c r="C9" s="32">
        <f>'Расч. 2.1'!$D$37</f>
        <v>0.80952380952380953</v>
      </c>
      <c r="D9" s="5">
        <f t="shared" si="0"/>
        <v>1.5</v>
      </c>
    </row>
    <row r="10" spans="1:8" ht="16.5" thickBot="1" x14ac:dyDescent="0.3">
      <c r="A10" s="5">
        <v>7</v>
      </c>
      <c r="B10" s="6" t="s">
        <v>110</v>
      </c>
      <c r="C10" s="32">
        <f>'Расч. 2.1'!$D$41</f>
        <v>0.81428571428571428</v>
      </c>
      <c r="D10" s="5">
        <f t="shared" si="0"/>
        <v>1.75</v>
      </c>
    </row>
    <row r="11" spans="1:8" ht="16.5" thickBot="1" x14ac:dyDescent="0.3">
      <c r="A11" s="5">
        <v>8</v>
      </c>
      <c r="B11" s="6" t="s">
        <v>94</v>
      </c>
      <c r="C11" s="32">
        <f>'Расч. 2.1'!$D$39</f>
        <v>0.8188405797101449</v>
      </c>
      <c r="D11" s="5">
        <f t="shared" si="0"/>
        <v>2</v>
      </c>
    </row>
    <row r="12" spans="1:8" ht="16.5" thickBot="1" x14ac:dyDescent="0.3">
      <c r="A12" s="5">
        <v>9</v>
      </c>
      <c r="B12" s="6" t="s">
        <v>99</v>
      </c>
      <c r="C12" s="32">
        <f>'Расч. 2.1'!$D$27</f>
        <v>0.82352941176470584</v>
      </c>
      <c r="D12" s="5">
        <f t="shared" si="0"/>
        <v>2.25</v>
      </c>
    </row>
    <row r="13" spans="1:8" ht="16.5" thickBot="1" x14ac:dyDescent="0.3">
      <c r="A13" s="5">
        <v>10</v>
      </c>
      <c r="B13" s="6" t="s">
        <v>83</v>
      </c>
      <c r="C13" s="32">
        <f>'Расч. 2.1'!$D$9</f>
        <v>0.82479784366576825</v>
      </c>
      <c r="D13" s="5">
        <f t="shared" si="0"/>
        <v>2.5</v>
      </c>
    </row>
    <row r="14" spans="1:8" ht="16.5" thickBot="1" x14ac:dyDescent="0.3">
      <c r="A14" s="5">
        <v>11</v>
      </c>
      <c r="B14" s="6" t="s">
        <v>96</v>
      </c>
      <c r="C14" s="32">
        <f>'Расч. 2.1'!$D$25</f>
        <v>0.8318965517241379</v>
      </c>
      <c r="D14" s="5">
        <f t="shared" si="0"/>
        <v>2.75</v>
      </c>
    </row>
    <row r="15" spans="1:8" ht="16.5" thickBot="1" x14ac:dyDescent="0.3">
      <c r="A15" s="5">
        <v>12</v>
      </c>
      <c r="B15" s="6" t="s">
        <v>109</v>
      </c>
      <c r="C15" s="32">
        <f>'Расч. 2.1'!$D$38</f>
        <v>0.839622641509434</v>
      </c>
      <c r="D15" s="5">
        <f t="shared" si="0"/>
        <v>3</v>
      </c>
    </row>
    <row r="16" spans="1:8" ht="16.5" thickBot="1" x14ac:dyDescent="0.3">
      <c r="A16" s="5">
        <v>13</v>
      </c>
      <c r="B16" s="6" t="s">
        <v>107</v>
      </c>
      <c r="C16" s="32">
        <f>'Расч. 2.1'!$D$36</f>
        <v>0.84615384615384615</v>
      </c>
      <c r="D16" s="5">
        <f t="shared" si="0"/>
        <v>3.25</v>
      </c>
    </row>
    <row r="17" spans="1:4" ht="16.5" thickBot="1" x14ac:dyDescent="0.3">
      <c r="A17" s="5">
        <v>14</v>
      </c>
      <c r="B17" s="6" t="s">
        <v>105</v>
      </c>
      <c r="C17" s="32">
        <f>'Расч. 2.1'!$D$18</f>
        <v>0.84727272727272729</v>
      </c>
      <c r="D17" s="5">
        <f t="shared" si="0"/>
        <v>3.5</v>
      </c>
    </row>
    <row r="18" spans="1:4" ht="16.5" thickBot="1" x14ac:dyDescent="0.3">
      <c r="A18" s="5">
        <v>15</v>
      </c>
      <c r="B18" s="6" t="s">
        <v>70</v>
      </c>
      <c r="C18" s="32">
        <f>'Расч. 2.1'!$D$11</f>
        <v>0.8571428571428571</v>
      </c>
      <c r="D18" s="5">
        <f t="shared" si="0"/>
        <v>3.75</v>
      </c>
    </row>
    <row r="19" spans="1:4" ht="16.5" thickBot="1" x14ac:dyDescent="0.3">
      <c r="A19" s="5">
        <v>16</v>
      </c>
      <c r="B19" s="6" t="s">
        <v>100</v>
      </c>
      <c r="C19" s="32">
        <f>'Расч. 2.1'!$D$40</f>
        <v>0.8571428571428571</v>
      </c>
      <c r="D19" s="5">
        <f t="shared" si="0"/>
        <v>4</v>
      </c>
    </row>
    <row r="20" spans="1:4" ht="16.5" thickBot="1" x14ac:dyDescent="0.3">
      <c r="A20" s="5">
        <v>17</v>
      </c>
      <c r="B20" s="6" t="s">
        <v>89</v>
      </c>
      <c r="C20" s="32">
        <f>'Расч. 2.1'!$D$16</f>
        <v>0.86206896551724133</v>
      </c>
      <c r="D20" s="5">
        <f t="shared" si="0"/>
        <v>4.25</v>
      </c>
    </row>
    <row r="21" spans="1:4" ht="16.5" thickBot="1" x14ac:dyDescent="0.3">
      <c r="A21" s="5">
        <v>18</v>
      </c>
      <c r="B21" s="6" t="s">
        <v>73</v>
      </c>
      <c r="C21" s="32">
        <f>'Расч. 2.1'!$D$16</f>
        <v>0.86206896551724133</v>
      </c>
      <c r="D21" s="5">
        <f t="shared" si="0"/>
        <v>4.5</v>
      </c>
    </row>
    <row r="22" spans="1:4" ht="16.5" thickBot="1" x14ac:dyDescent="0.3">
      <c r="A22" s="5">
        <v>19</v>
      </c>
      <c r="B22" s="6" t="s">
        <v>103</v>
      </c>
      <c r="C22" s="32">
        <f>'Расч. 2.1'!$D$30</f>
        <v>0.86722689075630255</v>
      </c>
      <c r="D22" s="5">
        <f t="shared" si="0"/>
        <v>4.75</v>
      </c>
    </row>
    <row r="23" spans="1:4" ht="16.5" thickBot="1" x14ac:dyDescent="0.3">
      <c r="A23" s="5">
        <v>20</v>
      </c>
      <c r="B23" s="6" t="s">
        <v>104</v>
      </c>
      <c r="C23" s="32">
        <f>'Расч. 2.1'!$D$31</f>
        <v>0.8751660026560425</v>
      </c>
      <c r="D23" s="5">
        <f t="shared" si="0"/>
        <v>5</v>
      </c>
    </row>
    <row r="24" spans="1:4" ht="16.5" thickBot="1" x14ac:dyDescent="0.3">
      <c r="A24" s="5">
        <v>21</v>
      </c>
      <c r="B24" s="6" t="s">
        <v>112</v>
      </c>
      <c r="C24" s="32">
        <f>'Расч. 2.1'!$D$6</f>
        <v>0.88360000000000005</v>
      </c>
      <c r="D24" s="5">
        <f t="shared" si="0"/>
        <v>5.25</v>
      </c>
    </row>
    <row r="25" spans="1:4" ht="16.5" thickBot="1" x14ac:dyDescent="0.3">
      <c r="A25" s="5">
        <v>22</v>
      </c>
      <c r="B25" s="6" t="s">
        <v>79</v>
      </c>
      <c r="C25" s="32">
        <f>'Расч. 2.1'!$D$33</f>
        <v>0.88888888888888884</v>
      </c>
      <c r="D25" s="5">
        <f t="shared" si="0"/>
        <v>5.5</v>
      </c>
    </row>
    <row r="26" spans="1:4" ht="16.5" thickBot="1" x14ac:dyDescent="0.3">
      <c r="A26" s="5">
        <v>23</v>
      </c>
      <c r="B26" s="6" t="s">
        <v>69</v>
      </c>
      <c r="C26" s="32">
        <f>'Расч. 2.1'!$D$10</f>
        <v>0.89380530973451322</v>
      </c>
      <c r="D26" s="5">
        <f t="shared" si="0"/>
        <v>5.75</v>
      </c>
    </row>
    <row r="27" spans="1:4" ht="16.5" thickBot="1" x14ac:dyDescent="0.3">
      <c r="A27" s="5">
        <v>24</v>
      </c>
      <c r="B27" s="6" t="s">
        <v>92</v>
      </c>
      <c r="C27" s="32">
        <f>'Расч. 2.1'!$D$21</f>
        <v>0.89416846652267823</v>
      </c>
      <c r="D27" s="5">
        <f t="shared" si="0"/>
        <v>6</v>
      </c>
    </row>
    <row r="28" spans="1:4" ht="16.5" thickBot="1" x14ac:dyDescent="0.3">
      <c r="A28" s="5">
        <v>25</v>
      </c>
      <c r="B28" s="6" t="s">
        <v>72</v>
      </c>
      <c r="C28" s="32">
        <f>'Расч. 2.1'!$D$15</f>
        <v>0.8994413407821229</v>
      </c>
      <c r="D28" s="5">
        <f t="shared" si="0"/>
        <v>6.25</v>
      </c>
    </row>
    <row r="29" spans="1:4" ht="16.5" thickBot="1" x14ac:dyDescent="0.3">
      <c r="A29" s="5">
        <v>26</v>
      </c>
      <c r="B29" s="6" t="s">
        <v>68</v>
      </c>
      <c r="C29" s="32">
        <f>'Расч. 2.1'!$D$8</f>
        <v>0.90022675736961455</v>
      </c>
      <c r="D29" s="5">
        <f t="shared" si="0"/>
        <v>6.5</v>
      </c>
    </row>
    <row r="30" spans="1:4" ht="16.5" thickBot="1" x14ac:dyDescent="0.3">
      <c r="A30" s="5">
        <v>27</v>
      </c>
      <c r="B30" s="6" t="s">
        <v>81</v>
      </c>
      <c r="C30" s="32">
        <f>'Расч. 2.1'!$D$34</f>
        <v>0.90225563909774431</v>
      </c>
      <c r="D30" s="5">
        <f t="shared" si="0"/>
        <v>6.75</v>
      </c>
    </row>
    <row r="31" spans="1:4" ht="16.5" thickBot="1" x14ac:dyDescent="0.3">
      <c r="A31" s="5">
        <v>28</v>
      </c>
      <c r="B31" s="6" t="s">
        <v>91</v>
      </c>
      <c r="C31" s="32">
        <f>'Расч. 2.1'!$D$50</f>
        <v>0.90615835777126097</v>
      </c>
      <c r="D31" s="5">
        <f t="shared" si="0"/>
        <v>7</v>
      </c>
    </row>
    <row r="32" spans="1:4" ht="16.5" thickBot="1" x14ac:dyDescent="0.3">
      <c r="A32" s="5">
        <v>29</v>
      </c>
      <c r="B32" s="6" t="s">
        <v>101</v>
      </c>
      <c r="C32" s="32">
        <f>'Расч. 2.1'!$D$53</f>
        <v>0.90909090909090906</v>
      </c>
      <c r="D32" s="5">
        <f t="shared" si="0"/>
        <v>7.25</v>
      </c>
    </row>
    <row r="33" spans="1:4" ht="16.5" thickBot="1" x14ac:dyDescent="0.3">
      <c r="A33" s="5">
        <v>30</v>
      </c>
      <c r="B33" s="6" t="s">
        <v>85</v>
      </c>
      <c r="C33" s="32">
        <f>'Расч. 2.1'!$D$46</f>
        <v>0.91</v>
      </c>
      <c r="D33" s="5">
        <f t="shared" si="0"/>
        <v>7.5</v>
      </c>
    </row>
    <row r="34" spans="1:4" ht="16.5" thickBot="1" x14ac:dyDescent="0.3">
      <c r="A34" s="5">
        <v>31</v>
      </c>
      <c r="B34" s="6" t="s">
        <v>77</v>
      </c>
      <c r="C34" s="32">
        <f>'Расч. 2.1'!$D$26</f>
        <v>0.91512345679012341</v>
      </c>
      <c r="D34" s="5">
        <f t="shared" si="0"/>
        <v>7.75</v>
      </c>
    </row>
    <row r="35" spans="1:4" ht="16.5" thickBot="1" x14ac:dyDescent="0.3">
      <c r="A35" s="5">
        <v>32</v>
      </c>
      <c r="B35" s="6" t="s">
        <v>76</v>
      </c>
      <c r="C35" s="32">
        <f>'Расч. 2.1'!$D$24</f>
        <v>0.91719745222929938</v>
      </c>
      <c r="D35" s="5">
        <f t="shared" si="0"/>
        <v>8</v>
      </c>
    </row>
    <row r="36" spans="1:4" ht="16.5" thickBot="1" x14ac:dyDescent="0.3">
      <c r="A36" s="5">
        <v>33</v>
      </c>
      <c r="B36" s="6" t="s">
        <v>95</v>
      </c>
      <c r="C36" s="32">
        <f>'Расч. 2.1'!$D$23</f>
        <v>0.91836734693877553</v>
      </c>
      <c r="D36" s="5">
        <f t="shared" si="0"/>
        <v>8.25</v>
      </c>
    </row>
    <row r="37" spans="1:4" ht="16.5" thickBot="1" x14ac:dyDescent="0.3">
      <c r="A37" s="5">
        <v>34</v>
      </c>
      <c r="B37" s="6" t="s">
        <v>71</v>
      </c>
      <c r="C37" s="32">
        <f>'Расч. 2.1'!$D$12</f>
        <v>0.92387543252595161</v>
      </c>
      <c r="D37" s="5">
        <f t="shared" si="0"/>
        <v>8.5</v>
      </c>
    </row>
    <row r="38" spans="1:4" ht="16.5" thickBot="1" x14ac:dyDescent="0.3">
      <c r="A38" s="5">
        <v>35</v>
      </c>
      <c r="B38" s="6" t="s">
        <v>74</v>
      </c>
      <c r="C38" s="32">
        <f>'Расч. 2.1'!$D$19</f>
        <v>0.93401759530791784</v>
      </c>
      <c r="D38" s="5">
        <f t="shared" si="0"/>
        <v>8.75</v>
      </c>
    </row>
    <row r="39" spans="1:4" ht="16.5" thickBot="1" x14ac:dyDescent="0.3">
      <c r="A39" s="5">
        <v>36</v>
      </c>
      <c r="B39" s="6" t="s">
        <v>67</v>
      </c>
      <c r="C39" s="32">
        <f>'Расч. 2.1'!$D$7</f>
        <v>0.93520776662602012</v>
      </c>
      <c r="D39" s="5">
        <f t="shared" si="0"/>
        <v>9</v>
      </c>
    </row>
    <row r="40" spans="1:4" ht="16.5" thickBot="1" x14ac:dyDescent="0.3">
      <c r="A40" s="5">
        <v>37</v>
      </c>
      <c r="B40" s="6" t="s">
        <v>78</v>
      </c>
      <c r="C40" s="32">
        <f>'Расч. 2.1'!$D$28</f>
        <v>0.93716249386352479</v>
      </c>
      <c r="D40" s="5">
        <f t="shared" si="0"/>
        <v>9.25</v>
      </c>
    </row>
    <row r="41" spans="1:4" ht="16.5" thickBot="1" x14ac:dyDescent="0.3">
      <c r="A41" s="5">
        <v>38</v>
      </c>
      <c r="B41" s="6" t="s">
        <v>87</v>
      </c>
      <c r="C41" s="32">
        <f>'Расч. 2.1'!$D$47</f>
        <v>0.93922651933701662</v>
      </c>
      <c r="D41" s="5">
        <f t="shared" si="0"/>
        <v>9.5</v>
      </c>
    </row>
    <row r="42" spans="1:4" ht="16.5" thickBot="1" x14ac:dyDescent="0.3">
      <c r="A42" s="5">
        <v>39</v>
      </c>
      <c r="B42" s="15" t="s">
        <v>75</v>
      </c>
      <c r="C42" s="32">
        <f>'Расч. 2.1'!$D$20</f>
        <v>0.95238095238095233</v>
      </c>
      <c r="D42" s="5">
        <f t="shared" si="0"/>
        <v>9.75</v>
      </c>
    </row>
    <row r="43" spans="1:4" ht="16.5" thickBot="1" x14ac:dyDescent="0.3">
      <c r="A43" s="5">
        <v>40</v>
      </c>
      <c r="B43" s="15" t="s">
        <v>98</v>
      </c>
      <c r="C43" s="32">
        <f>'Расч. 2.1'!$D$52</f>
        <v>0.95283018867924529</v>
      </c>
      <c r="D43" s="5">
        <f t="shared" si="0"/>
        <v>10</v>
      </c>
    </row>
    <row r="44" spans="1:4" ht="16.5" thickBot="1" x14ac:dyDescent="0.3">
      <c r="A44" s="5">
        <v>41</v>
      </c>
      <c r="B44" s="15" t="s">
        <v>84</v>
      </c>
      <c r="C44" s="32">
        <f>'Расч. 2.1'!$D$13</f>
        <v>0.96731358529111333</v>
      </c>
      <c r="D44" s="5">
        <f t="shared" si="0"/>
        <v>10.25</v>
      </c>
    </row>
    <row r="45" spans="1:4" ht="16.5" thickBot="1" x14ac:dyDescent="0.3">
      <c r="A45" s="5">
        <v>42</v>
      </c>
      <c r="B45" s="15" t="s">
        <v>80</v>
      </c>
      <c r="C45" s="32">
        <f>'Расч. 2.1'!$D$44</f>
        <v>0.9717314487632509</v>
      </c>
      <c r="D45" s="5">
        <f t="shared" si="0"/>
        <v>10.5</v>
      </c>
    </row>
    <row r="46" spans="1:4" ht="16.5" thickBot="1" x14ac:dyDescent="0.3">
      <c r="A46" s="5">
        <v>43</v>
      </c>
      <c r="B46" s="15" t="s">
        <v>97</v>
      </c>
      <c r="C46" s="32">
        <f>'Расч. 2.1'!$D$51</f>
        <v>0.97633136094674555</v>
      </c>
      <c r="D46" s="5">
        <f t="shared" si="0"/>
        <v>10.75</v>
      </c>
    </row>
    <row r="47" spans="1:4" ht="16.5" thickBot="1" x14ac:dyDescent="0.3">
      <c r="A47" s="5">
        <v>44</v>
      </c>
      <c r="B47" s="15" t="s">
        <v>82</v>
      </c>
      <c r="C47" s="32">
        <f>'Расч. 2.1'!$D$45</f>
        <v>0.98360655737704916</v>
      </c>
      <c r="D47" s="5">
        <f t="shared" si="0"/>
        <v>11</v>
      </c>
    </row>
    <row r="48" spans="1:4" ht="16.5" thickBot="1" x14ac:dyDescent="0.3">
      <c r="A48" s="5">
        <v>45</v>
      </c>
      <c r="B48" s="15" t="s">
        <v>90</v>
      </c>
      <c r="C48" s="32">
        <f>'Расч. 2.1'!$D$49</f>
        <v>0.9869565217391304</v>
      </c>
      <c r="D48" s="5">
        <f t="shared" si="0"/>
        <v>11.25</v>
      </c>
    </row>
    <row r="49" spans="1:4" ht="16.5" thickBot="1" x14ac:dyDescent="0.3">
      <c r="A49" s="5">
        <v>46</v>
      </c>
      <c r="B49" s="15" t="s">
        <v>88</v>
      </c>
      <c r="C49" s="32">
        <f>'Расч. 2.1'!$D$48</f>
        <v>0.98989898989898994</v>
      </c>
      <c r="D49" s="5">
        <f t="shared" si="0"/>
        <v>11.5</v>
      </c>
    </row>
  </sheetData>
  <autoFilter ref="A3:H49">
    <sortState ref="A4:H49">
      <sortCondition ref="A3:A49"/>
    </sortState>
  </autoFilter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zoomScaleNormal="100" workbookViewId="0">
      <pane ySplit="3" topLeftCell="A4" activePane="bottomLeft" state="frozen"/>
      <selection pane="bottomLeft" sqref="A1:D1"/>
    </sheetView>
  </sheetViews>
  <sheetFormatPr defaultRowHeight="15.75" x14ac:dyDescent="0.25"/>
  <cols>
    <col min="1" max="1" width="43.7109375" style="3" bestFit="1" customWidth="1"/>
    <col min="2" max="2" width="13.7109375" style="1" customWidth="1"/>
    <col min="3" max="3" width="12.28515625" style="1" customWidth="1"/>
    <col min="4" max="4" width="20" style="1" customWidth="1"/>
    <col min="5" max="16384" width="9.140625" style="1"/>
  </cols>
  <sheetData>
    <row r="1" spans="1:4" ht="16.5" thickBot="1" x14ac:dyDescent="0.3">
      <c r="A1" s="51" t="s">
        <v>59</v>
      </c>
      <c r="B1" s="51"/>
      <c r="C1" s="51"/>
      <c r="D1" s="51"/>
    </row>
    <row r="2" spans="1:4" ht="16.5" thickBot="1" x14ac:dyDescent="0.3"/>
    <row r="3" spans="1:4" ht="16.5" thickBot="1" x14ac:dyDescent="0.3">
      <c r="A3" s="9"/>
      <c r="B3" s="30" t="s">
        <v>66</v>
      </c>
      <c r="C3" s="30" t="s">
        <v>145</v>
      </c>
      <c r="D3" s="12" t="s">
        <v>56</v>
      </c>
    </row>
    <row r="4" spans="1:4" ht="16.5" thickBot="1" x14ac:dyDescent="0.3">
      <c r="A4" s="17" t="s">
        <v>57</v>
      </c>
      <c r="B4" s="16">
        <v>62384</v>
      </c>
      <c r="C4" s="16">
        <v>57867</v>
      </c>
      <c r="D4" s="31">
        <f>C4/B4</f>
        <v>0.92759361374711469</v>
      </c>
    </row>
    <row r="5" spans="1:4" ht="16.5" thickBot="1" x14ac:dyDescent="0.3">
      <c r="A5" s="54" t="s">
        <v>45</v>
      </c>
      <c r="B5" s="55"/>
      <c r="C5" s="55"/>
      <c r="D5" s="56"/>
    </row>
    <row r="6" spans="1:4" ht="16.5" thickBot="1" x14ac:dyDescent="0.3">
      <c r="A6" s="15" t="s">
        <v>114</v>
      </c>
      <c r="B6" s="14" t="s">
        <v>113</v>
      </c>
      <c r="C6" s="14" t="s">
        <v>113</v>
      </c>
      <c r="D6" s="32">
        <v>0.88360000000000005</v>
      </c>
    </row>
    <row r="7" spans="1:4" ht="16.5" thickBot="1" x14ac:dyDescent="0.3">
      <c r="A7" s="15" t="s">
        <v>67</v>
      </c>
      <c r="B7" s="14">
        <v>42644</v>
      </c>
      <c r="C7" s="14">
        <v>39881</v>
      </c>
      <c r="D7" s="32">
        <f t="shared" ref="D7:D28" si="0">C7/B7</f>
        <v>0.93520776662602012</v>
      </c>
    </row>
    <row r="8" spans="1:4" ht="16.5" thickBot="1" x14ac:dyDescent="0.3">
      <c r="A8" s="15" t="s">
        <v>68</v>
      </c>
      <c r="B8" s="14">
        <v>2205</v>
      </c>
      <c r="C8" s="14">
        <v>1985</v>
      </c>
      <c r="D8" s="32">
        <f t="shared" si="0"/>
        <v>0.90022675736961455</v>
      </c>
    </row>
    <row r="9" spans="1:4" ht="16.5" thickBot="1" x14ac:dyDescent="0.3">
      <c r="A9" s="15" t="s">
        <v>83</v>
      </c>
      <c r="B9" s="14">
        <v>371</v>
      </c>
      <c r="C9" s="14">
        <v>306</v>
      </c>
      <c r="D9" s="32">
        <f>C9/B9</f>
        <v>0.82479784366576825</v>
      </c>
    </row>
    <row r="10" spans="1:4" ht="16.5" thickBot="1" x14ac:dyDescent="0.3">
      <c r="A10" s="15" t="s">
        <v>69</v>
      </c>
      <c r="B10" s="14">
        <v>226</v>
      </c>
      <c r="C10" s="14">
        <v>202</v>
      </c>
      <c r="D10" s="32">
        <f t="shared" si="0"/>
        <v>0.89380530973451322</v>
      </c>
    </row>
    <row r="11" spans="1:4" ht="16.5" thickBot="1" x14ac:dyDescent="0.3">
      <c r="A11" s="15" t="s">
        <v>70</v>
      </c>
      <c r="B11" s="14">
        <v>105</v>
      </c>
      <c r="C11" s="14">
        <v>90</v>
      </c>
      <c r="D11" s="32">
        <f t="shared" si="0"/>
        <v>0.8571428571428571</v>
      </c>
    </row>
    <row r="12" spans="1:4" ht="16.5" thickBot="1" x14ac:dyDescent="0.3">
      <c r="A12" s="15" t="s">
        <v>71</v>
      </c>
      <c r="B12" s="14">
        <v>289</v>
      </c>
      <c r="C12" s="14">
        <v>267</v>
      </c>
      <c r="D12" s="32">
        <f t="shared" si="0"/>
        <v>0.92387543252595161</v>
      </c>
    </row>
    <row r="13" spans="1:4" ht="16.5" thickBot="1" x14ac:dyDescent="0.3">
      <c r="A13" s="15" t="s">
        <v>84</v>
      </c>
      <c r="B13" s="14">
        <v>979</v>
      </c>
      <c r="C13" s="14">
        <v>947</v>
      </c>
      <c r="D13" s="32">
        <f>C13/B13</f>
        <v>0.96731358529111333</v>
      </c>
    </row>
    <row r="14" spans="1:4" ht="16.5" thickBot="1" x14ac:dyDescent="0.3">
      <c r="A14" s="15" t="s">
        <v>86</v>
      </c>
      <c r="B14" s="14">
        <v>203</v>
      </c>
      <c r="C14" s="14">
        <v>160</v>
      </c>
      <c r="D14" s="32">
        <f>C14/B14</f>
        <v>0.78817733990147787</v>
      </c>
    </row>
    <row r="15" spans="1:4" ht="16.5" thickBot="1" x14ac:dyDescent="0.3">
      <c r="A15" s="15" t="s">
        <v>72</v>
      </c>
      <c r="B15" s="14">
        <v>179</v>
      </c>
      <c r="C15" s="14">
        <v>161</v>
      </c>
      <c r="D15" s="32">
        <f t="shared" si="0"/>
        <v>0.8994413407821229</v>
      </c>
    </row>
    <row r="16" spans="1:4" ht="16.5" thickBot="1" x14ac:dyDescent="0.3">
      <c r="A16" s="15" t="s">
        <v>89</v>
      </c>
      <c r="B16" s="14">
        <v>261</v>
      </c>
      <c r="C16" s="14">
        <v>225</v>
      </c>
      <c r="D16" s="32">
        <f>C16/B16</f>
        <v>0.86206896551724133</v>
      </c>
    </row>
    <row r="17" spans="1:4" ht="16.5" thickBot="1" x14ac:dyDescent="0.3">
      <c r="A17" s="15" t="s">
        <v>73</v>
      </c>
      <c r="B17" s="14">
        <v>1131</v>
      </c>
      <c r="C17" s="14">
        <v>1021</v>
      </c>
      <c r="D17" s="32">
        <f t="shared" si="0"/>
        <v>0.90274093722369586</v>
      </c>
    </row>
    <row r="18" spans="1:4" ht="16.5" thickBot="1" x14ac:dyDescent="0.3">
      <c r="A18" s="15" t="s">
        <v>105</v>
      </c>
      <c r="B18" s="14">
        <v>275</v>
      </c>
      <c r="C18" s="14">
        <v>233</v>
      </c>
      <c r="D18" s="32">
        <f>C18/B18</f>
        <v>0.84727272727272729</v>
      </c>
    </row>
    <row r="19" spans="1:4" ht="16.5" thickBot="1" x14ac:dyDescent="0.3">
      <c r="A19" s="15" t="s">
        <v>74</v>
      </c>
      <c r="B19" s="14">
        <v>682</v>
      </c>
      <c r="C19" s="14">
        <v>637</v>
      </c>
      <c r="D19" s="32">
        <f t="shared" si="0"/>
        <v>0.93401759530791784</v>
      </c>
    </row>
    <row r="20" spans="1:4" ht="16.5" thickBot="1" x14ac:dyDescent="0.3">
      <c r="A20" s="15" t="s">
        <v>75</v>
      </c>
      <c r="B20" s="14">
        <v>924</v>
      </c>
      <c r="C20" s="14">
        <v>880</v>
      </c>
      <c r="D20" s="32">
        <f t="shared" si="0"/>
        <v>0.95238095238095233</v>
      </c>
    </row>
    <row r="21" spans="1:4" ht="16.5" thickBot="1" x14ac:dyDescent="0.3">
      <c r="A21" s="15" t="s">
        <v>92</v>
      </c>
      <c r="B21" s="14">
        <v>463</v>
      </c>
      <c r="C21" s="14">
        <v>414</v>
      </c>
      <c r="D21" s="32">
        <f>C21/B21</f>
        <v>0.89416846652267823</v>
      </c>
    </row>
    <row r="22" spans="1:4" ht="16.5" thickBot="1" x14ac:dyDescent="0.3">
      <c r="A22" s="15" t="s">
        <v>93</v>
      </c>
      <c r="B22" s="14">
        <v>290</v>
      </c>
      <c r="C22" s="14">
        <v>194</v>
      </c>
      <c r="D22" s="32">
        <f>C22/B22</f>
        <v>0.66896551724137931</v>
      </c>
    </row>
    <row r="23" spans="1:4" ht="16.5" thickBot="1" x14ac:dyDescent="0.3">
      <c r="A23" s="15" t="s">
        <v>95</v>
      </c>
      <c r="B23" s="14">
        <v>343</v>
      </c>
      <c r="C23" s="14">
        <v>315</v>
      </c>
      <c r="D23" s="32">
        <f>C23/B23</f>
        <v>0.91836734693877553</v>
      </c>
    </row>
    <row r="24" spans="1:4" ht="16.5" thickBot="1" x14ac:dyDescent="0.3">
      <c r="A24" s="15" t="s">
        <v>76</v>
      </c>
      <c r="B24" s="14">
        <v>157</v>
      </c>
      <c r="C24" s="14">
        <v>144</v>
      </c>
      <c r="D24" s="32">
        <f t="shared" si="0"/>
        <v>0.91719745222929938</v>
      </c>
    </row>
    <row r="25" spans="1:4" ht="16.5" thickBot="1" x14ac:dyDescent="0.3">
      <c r="A25" s="15" t="s">
        <v>96</v>
      </c>
      <c r="B25" s="14">
        <v>232</v>
      </c>
      <c r="C25" s="14">
        <v>193</v>
      </c>
      <c r="D25" s="32">
        <f>C25/B25</f>
        <v>0.8318965517241379</v>
      </c>
    </row>
    <row r="26" spans="1:4" ht="16.5" thickBot="1" x14ac:dyDescent="0.3">
      <c r="A26" s="15" t="s">
        <v>77</v>
      </c>
      <c r="B26" s="14">
        <v>1296</v>
      </c>
      <c r="C26" s="14">
        <v>1186</v>
      </c>
      <c r="D26" s="32">
        <f t="shared" si="0"/>
        <v>0.91512345679012341</v>
      </c>
    </row>
    <row r="27" spans="1:4" ht="16.5" thickBot="1" x14ac:dyDescent="0.3">
      <c r="A27" s="15" t="s">
        <v>99</v>
      </c>
      <c r="B27" s="14">
        <v>170</v>
      </c>
      <c r="C27" s="14">
        <v>140</v>
      </c>
      <c r="D27" s="32">
        <f>C27/B27</f>
        <v>0.82352941176470584</v>
      </c>
    </row>
    <row r="28" spans="1:4" ht="16.5" thickBot="1" x14ac:dyDescent="0.3">
      <c r="A28" s="15" t="s">
        <v>78</v>
      </c>
      <c r="B28" s="14">
        <v>2037</v>
      </c>
      <c r="C28" s="14">
        <v>1909</v>
      </c>
      <c r="D28" s="32">
        <f t="shared" si="0"/>
        <v>0.93716249386352479</v>
      </c>
    </row>
    <row r="29" spans="1:4" ht="16.5" thickBot="1" x14ac:dyDescent="0.3">
      <c r="A29" s="15" t="s">
        <v>102</v>
      </c>
      <c r="B29" s="14">
        <v>177</v>
      </c>
      <c r="C29" s="14">
        <v>134</v>
      </c>
      <c r="D29" s="32">
        <f>C29/B29</f>
        <v>0.75706214689265539</v>
      </c>
    </row>
    <row r="30" spans="1:4" ht="16.5" thickBot="1" x14ac:dyDescent="0.3">
      <c r="A30" s="15" t="s">
        <v>103</v>
      </c>
      <c r="B30" s="14">
        <v>595</v>
      </c>
      <c r="C30" s="14">
        <v>516</v>
      </c>
      <c r="D30" s="32">
        <f>C30/B30</f>
        <v>0.86722689075630255</v>
      </c>
    </row>
    <row r="31" spans="1:4" ht="16.5" thickBot="1" x14ac:dyDescent="0.3">
      <c r="A31" s="15" t="s">
        <v>104</v>
      </c>
      <c r="B31" s="14">
        <v>753</v>
      </c>
      <c r="C31" s="14">
        <v>659</v>
      </c>
      <c r="D31" s="32">
        <f>C31/B31</f>
        <v>0.8751660026560425</v>
      </c>
    </row>
    <row r="32" spans="1:4" ht="16.5" thickBot="1" x14ac:dyDescent="0.3">
      <c r="A32" s="54" t="s">
        <v>146</v>
      </c>
      <c r="B32" s="55"/>
      <c r="C32" s="55"/>
      <c r="D32" s="56"/>
    </row>
    <row r="33" spans="1:4" ht="16.5" thickBot="1" x14ac:dyDescent="0.3">
      <c r="A33" s="15" t="s">
        <v>79</v>
      </c>
      <c r="B33" s="14">
        <v>234</v>
      </c>
      <c r="C33" s="14">
        <v>208</v>
      </c>
      <c r="D33" s="32">
        <f t="shared" ref="D33:D34" si="1">C33/B33</f>
        <v>0.88888888888888884</v>
      </c>
    </row>
    <row r="34" spans="1:4" ht="16.5" thickBot="1" x14ac:dyDescent="0.3">
      <c r="A34" s="15" t="s">
        <v>81</v>
      </c>
      <c r="B34" s="14">
        <v>133</v>
      </c>
      <c r="C34" s="14">
        <v>120</v>
      </c>
      <c r="D34" s="32">
        <f t="shared" si="1"/>
        <v>0.90225563909774431</v>
      </c>
    </row>
    <row r="35" spans="1:4" ht="16.5" thickBot="1" x14ac:dyDescent="0.3">
      <c r="A35" s="15" t="s">
        <v>106</v>
      </c>
      <c r="B35" s="14">
        <v>109</v>
      </c>
      <c r="C35" s="14">
        <v>88</v>
      </c>
      <c r="D35" s="32">
        <f t="shared" ref="D35:D42" si="2">C35/B35</f>
        <v>0.80733944954128445</v>
      </c>
    </row>
    <row r="36" spans="1:4" ht="16.5" thickBot="1" x14ac:dyDescent="0.3">
      <c r="A36" s="15" t="s">
        <v>107</v>
      </c>
      <c r="B36" s="14">
        <v>52</v>
      </c>
      <c r="C36" s="14">
        <v>44</v>
      </c>
      <c r="D36" s="32">
        <f t="shared" si="2"/>
        <v>0.84615384615384615</v>
      </c>
    </row>
    <row r="37" spans="1:4" ht="16.5" thickBot="1" x14ac:dyDescent="0.3">
      <c r="A37" s="15" t="s">
        <v>108</v>
      </c>
      <c r="B37" s="14">
        <v>84</v>
      </c>
      <c r="C37" s="14">
        <v>68</v>
      </c>
      <c r="D37" s="32">
        <f t="shared" si="2"/>
        <v>0.80952380952380953</v>
      </c>
    </row>
    <row r="38" spans="1:4" ht="16.5" thickBot="1" x14ac:dyDescent="0.3">
      <c r="A38" s="15" t="s">
        <v>109</v>
      </c>
      <c r="B38" s="14">
        <v>106</v>
      </c>
      <c r="C38" s="14">
        <v>89</v>
      </c>
      <c r="D38" s="32">
        <f t="shared" si="2"/>
        <v>0.839622641509434</v>
      </c>
    </row>
    <row r="39" spans="1:4" ht="16.5" thickBot="1" x14ac:dyDescent="0.3">
      <c r="A39" s="15" t="s">
        <v>94</v>
      </c>
      <c r="B39" s="14">
        <v>138</v>
      </c>
      <c r="C39" s="14">
        <v>113</v>
      </c>
      <c r="D39" s="32">
        <f t="shared" si="2"/>
        <v>0.8188405797101449</v>
      </c>
    </row>
    <row r="40" spans="1:4" ht="16.5" thickBot="1" x14ac:dyDescent="0.3">
      <c r="A40" s="15" t="s">
        <v>100</v>
      </c>
      <c r="B40" s="14">
        <v>112</v>
      </c>
      <c r="C40" s="14">
        <v>96</v>
      </c>
      <c r="D40" s="32">
        <f t="shared" si="2"/>
        <v>0.8571428571428571</v>
      </c>
    </row>
    <row r="41" spans="1:4" ht="16.5" thickBot="1" x14ac:dyDescent="0.3">
      <c r="A41" s="15" t="s">
        <v>110</v>
      </c>
      <c r="B41" s="14">
        <v>70</v>
      </c>
      <c r="C41" s="14">
        <v>57</v>
      </c>
      <c r="D41" s="32">
        <f t="shared" si="2"/>
        <v>0.81428571428571428</v>
      </c>
    </row>
    <row r="42" spans="1:4" ht="16.5" thickBot="1" x14ac:dyDescent="0.3">
      <c r="A42" s="15" t="s">
        <v>111</v>
      </c>
      <c r="B42" s="14">
        <v>127</v>
      </c>
      <c r="C42" s="14">
        <v>96</v>
      </c>
      <c r="D42" s="32">
        <f t="shared" si="2"/>
        <v>0.75590551181102361</v>
      </c>
    </row>
    <row r="43" spans="1:4" ht="16.5" thickBot="1" x14ac:dyDescent="0.3">
      <c r="A43" s="54" t="s">
        <v>44</v>
      </c>
      <c r="B43" s="55"/>
      <c r="C43" s="55"/>
      <c r="D43" s="56"/>
    </row>
    <row r="44" spans="1:4" ht="16.5" thickBot="1" x14ac:dyDescent="0.3">
      <c r="A44" s="15" t="s">
        <v>80</v>
      </c>
      <c r="B44" s="14">
        <v>283</v>
      </c>
      <c r="C44" s="14">
        <v>275</v>
      </c>
      <c r="D44" s="32">
        <f>C44/B44</f>
        <v>0.9717314487632509</v>
      </c>
    </row>
    <row r="45" spans="1:4" ht="16.5" thickBot="1" x14ac:dyDescent="0.3">
      <c r="A45" s="15" t="s">
        <v>82</v>
      </c>
      <c r="B45" s="14">
        <v>122</v>
      </c>
      <c r="C45" s="14">
        <v>120</v>
      </c>
      <c r="D45" s="32">
        <f t="shared" ref="D45" si="3">C45/B45</f>
        <v>0.98360655737704916</v>
      </c>
    </row>
    <row r="46" spans="1:4" ht="16.5" thickBot="1" x14ac:dyDescent="0.3">
      <c r="A46" s="15" t="s">
        <v>85</v>
      </c>
      <c r="B46" s="14">
        <v>100</v>
      </c>
      <c r="C46" s="14">
        <v>91</v>
      </c>
      <c r="D46" s="32">
        <f t="shared" ref="D46:D53" si="4">C46/B46</f>
        <v>0.91</v>
      </c>
    </row>
    <row r="47" spans="1:4" ht="16.5" thickBot="1" x14ac:dyDescent="0.3">
      <c r="A47" s="15" t="s">
        <v>87</v>
      </c>
      <c r="B47" s="14">
        <v>181</v>
      </c>
      <c r="C47" s="14">
        <v>170</v>
      </c>
      <c r="D47" s="32">
        <f t="shared" si="4"/>
        <v>0.93922651933701662</v>
      </c>
    </row>
    <row r="48" spans="1:4" ht="16.5" thickBot="1" x14ac:dyDescent="0.3">
      <c r="A48" s="15" t="s">
        <v>88</v>
      </c>
      <c r="B48" s="14">
        <v>99</v>
      </c>
      <c r="C48" s="14">
        <v>98</v>
      </c>
      <c r="D48" s="32">
        <f t="shared" si="4"/>
        <v>0.98989898989898994</v>
      </c>
    </row>
    <row r="49" spans="1:4" ht="16.5" thickBot="1" x14ac:dyDescent="0.3">
      <c r="A49" s="15" t="s">
        <v>90</v>
      </c>
      <c r="B49" s="14">
        <v>230</v>
      </c>
      <c r="C49" s="14">
        <v>227</v>
      </c>
      <c r="D49" s="32">
        <f t="shared" si="4"/>
        <v>0.9869565217391304</v>
      </c>
    </row>
    <row r="50" spans="1:4" ht="16.5" thickBot="1" x14ac:dyDescent="0.3">
      <c r="A50" s="15" t="s">
        <v>91</v>
      </c>
      <c r="B50" s="14">
        <v>341</v>
      </c>
      <c r="C50" s="14">
        <v>309</v>
      </c>
      <c r="D50" s="32">
        <f t="shared" si="4"/>
        <v>0.90615835777126097</v>
      </c>
    </row>
    <row r="51" spans="1:4" ht="16.5" thickBot="1" x14ac:dyDescent="0.3">
      <c r="A51" s="15" t="s">
        <v>97</v>
      </c>
      <c r="B51" s="14">
        <v>2535</v>
      </c>
      <c r="C51" s="14">
        <v>2475</v>
      </c>
      <c r="D51" s="32">
        <f t="shared" si="4"/>
        <v>0.97633136094674555</v>
      </c>
    </row>
    <row r="52" spans="1:4" ht="16.5" thickBot="1" x14ac:dyDescent="0.3">
      <c r="A52" s="15" t="s">
        <v>98</v>
      </c>
      <c r="B52" s="14">
        <v>106</v>
      </c>
      <c r="C52" s="14">
        <v>101</v>
      </c>
      <c r="D52" s="32">
        <f t="shared" si="4"/>
        <v>0.95283018867924529</v>
      </c>
    </row>
    <row r="53" spans="1:4" ht="16.5" thickBot="1" x14ac:dyDescent="0.3">
      <c r="A53" s="15" t="s">
        <v>101</v>
      </c>
      <c r="B53" s="14">
        <v>121</v>
      </c>
      <c r="C53" s="14">
        <v>110</v>
      </c>
      <c r="D53" s="32">
        <f t="shared" si="4"/>
        <v>0.90909090909090906</v>
      </c>
    </row>
    <row r="56" spans="1:4" x14ac:dyDescent="0.25">
      <c r="A56" s="3" t="s">
        <v>115</v>
      </c>
    </row>
  </sheetData>
  <mergeCells count="4">
    <mergeCell ref="A5:D5"/>
    <mergeCell ref="A32:D32"/>
    <mergeCell ref="A43:D43"/>
    <mergeCell ref="A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workbookViewId="0">
      <pane ySplit="3" topLeftCell="A4" activePane="bottomLeft" state="frozen"/>
      <selection pane="bottomLeft" activeCell="A3" sqref="A3"/>
    </sheetView>
  </sheetViews>
  <sheetFormatPr defaultRowHeight="15.75" x14ac:dyDescent="0.25"/>
  <cols>
    <col min="1" max="1" width="5.140625" style="1" customWidth="1"/>
    <col min="2" max="2" width="43.7109375" style="1" bestFit="1" customWidth="1"/>
    <col min="3" max="3" width="21.5703125" style="1" customWidth="1"/>
    <col min="4" max="4" width="17" style="1" customWidth="1"/>
    <col min="7" max="7" width="16.42578125" customWidth="1"/>
  </cols>
  <sheetData>
    <row r="1" spans="1:8" ht="16.5" thickBot="1" x14ac:dyDescent="0.3">
      <c r="A1" s="53" t="s">
        <v>47</v>
      </c>
      <c r="B1" s="53"/>
      <c r="C1" s="53"/>
      <c r="D1" s="53"/>
    </row>
    <row r="2" spans="1:8" ht="16.5" thickBot="1" x14ac:dyDescent="0.3"/>
    <row r="3" spans="1:8" ht="91.5" customHeight="1" thickBot="1" x14ac:dyDescent="0.3">
      <c r="A3" s="12" t="s">
        <v>39</v>
      </c>
      <c r="B3" s="12" t="s">
        <v>58</v>
      </c>
      <c r="C3" s="12" t="s">
        <v>41</v>
      </c>
      <c r="D3" s="9" t="s">
        <v>40</v>
      </c>
      <c r="G3" s="8" t="s">
        <v>36</v>
      </c>
      <c r="H3" s="7">
        <v>0.25</v>
      </c>
    </row>
    <row r="4" spans="1:8" ht="16.5" thickBot="1" x14ac:dyDescent="0.3">
      <c r="A4" s="5">
        <v>1</v>
      </c>
      <c r="B4" s="5" t="s">
        <v>70</v>
      </c>
      <c r="C4" s="32">
        <f>'Расч. 2.2'!$D$11</f>
        <v>0.80086580086580084</v>
      </c>
      <c r="D4" s="5">
        <f t="shared" ref="D4:D49" si="0">$H$3*A4</f>
        <v>0.25</v>
      </c>
    </row>
    <row r="5" spans="1:8" ht="16.5" thickBot="1" x14ac:dyDescent="0.3">
      <c r="A5" s="5">
        <v>2</v>
      </c>
      <c r="B5" s="5" t="s">
        <v>77</v>
      </c>
      <c r="C5" s="32">
        <f>'Расч. 2.2'!$D$26</f>
        <v>0.81689497716894977</v>
      </c>
      <c r="D5" s="5">
        <f t="shared" si="0"/>
        <v>0.5</v>
      </c>
    </row>
    <row r="6" spans="1:8" ht="16.5" thickBot="1" x14ac:dyDescent="0.3">
      <c r="A6" s="5">
        <v>3</v>
      </c>
      <c r="B6" s="5" t="s">
        <v>88</v>
      </c>
      <c r="C6" s="32">
        <f>'Расч. 2.2'!$D$48</f>
        <v>0.81742738589211617</v>
      </c>
      <c r="D6" s="5">
        <f t="shared" si="0"/>
        <v>0.75</v>
      </c>
    </row>
    <row r="7" spans="1:8" ht="16.5" thickBot="1" x14ac:dyDescent="0.3">
      <c r="A7" s="5">
        <v>4</v>
      </c>
      <c r="B7" s="5" t="s">
        <v>72</v>
      </c>
      <c r="C7" s="32">
        <f>'Расч. 2.2'!$D$15</f>
        <v>0.82339449541284404</v>
      </c>
      <c r="D7" s="5">
        <f t="shared" si="0"/>
        <v>1</v>
      </c>
    </row>
    <row r="8" spans="1:8" ht="16.5" thickBot="1" x14ac:dyDescent="0.3">
      <c r="A8" s="5">
        <v>5</v>
      </c>
      <c r="B8" s="5" t="s">
        <v>76</v>
      </c>
      <c r="C8" s="32">
        <f>'Расч. 2.2'!$D$24</f>
        <v>0.833810888252149</v>
      </c>
      <c r="D8" s="5">
        <f t="shared" si="0"/>
        <v>1.25</v>
      </c>
    </row>
    <row r="9" spans="1:8" ht="16.5" thickBot="1" x14ac:dyDescent="0.3">
      <c r="A9" s="5">
        <v>6</v>
      </c>
      <c r="B9" s="5" t="s">
        <v>104</v>
      </c>
      <c r="C9" s="32">
        <f>'Расч. 2.2'!$D$31</f>
        <v>0.83672131147540985</v>
      </c>
      <c r="D9" s="5">
        <f t="shared" si="0"/>
        <v>1.5</v>
      </c>
    </row>
    <row r="10" spans="1:8" ht="16.5" thickBot="1" x14ac:dyDescent="0.3">
      <c r="A10" s="5">
        <v>7</v>
      </c>
      <c r="B10" s="5" t="s">
        <v>98</v>
      </c>
      <c r="C10" s="32">
        <f>'Расч. 2.2'!$D$52</f>
        <v>0.84536082474226804</v>
      </c>
      <c r="D10" s="5">
        <f t="shared" si="0"/>
        <v>1.75</v>
      </c>
    </row>
    <row r="11" spans="1:8" ht="16.5" thickBot="1" x14ac:dyDescent="0.3">
      <c r="A11" s="5">
        <v>8</v>
      </c>
      <c r="B11" s="5" t="s">
        <v>102</v>
      </c>
      <c r="C11" s="32">
        <f>'Расч. 2.2'!$D$29</f>
        <v>0.84709480122324154</v>
      </c>
      <c r="D11" s="5">
        <f t="shared" si="0"/>
        <v>2</v>
      </c>
    </row>
    <row r="12" spans="1:8" ht="16.5" thickBot="1" x14ac:dyDescent="0.3">
      <c r="A12" s="5">
        <v>9</v>
      </c>
      <c r="B12" s="5" t="s">
        <v>92</v>
      </c>
      <c r="C12" s="32">
        <f>'Расч. 2.2'!$D$21</f>
        <v>0.85909090909090913</v>
      </c>
      <c r="D12" s="5">
        <f t="shared" si="0"/>
        <v>2.25</v>
      </c>
    </row>
    <row r="13" spans="1:8" ht="16.5" thickBot="1" x14ac:dyDescent="0.3">
      <c r="A13" s="5">
        <v>10</v>
      </c>
      <c r="B13" s="5" t="s">
        <v>103</v>
      </c>
      <c r="C13" s="32">
        <f>'Расч. 2.2'!$D$30</f>
        <v>0.86067019400352729</v>
      </c>
      <c r="D13" s="5">
        <f t="shared" si="0"/>
        <v>2.5</v>
      </c>
    </row>
    <row r="14" spans="1:8" ht="16.5" thickBot="1" x14ac:dyDescent="0.3">
      <c r="A14" s="5">
        <v>11</v>
      </c>
      <c r="B14" s="5" t="s">
        <v>86</v>
      </c>
      <c r="C14" s="32">
        <f>'Расч. 2.2'!$D$14</f>
        <v>0.86451612903225805</v>
      </c>
      <c r="D14" s="5">
        <f t="shared" si="0"/>
        <v>2.75</v>
      </c>
    </row>
    <row r="15" spans="1:8" ht="16.5" thickBot="1" x14ac:dyDescent="0.3">
      <c r="A15" s="5">
        <v>12</v>
      </c>
      <c r="B15" s="5" t="s">
        <v>71</v>
      </c>
      <c r="C15" s="32">
        <f>'Расч. 2.2'!$D$12</f>
        <v>0.86459802538787023</v>
      </c>
      <c r="D15" s="5">
        <f t="shared" si="0"/>
        <v>3</v>
      </c>
    </row>
    <row r="16" spans="1:8" ht="16.5" thickBot="1" x14ac:dyDescent="0.3">
      <c r="A16" s="5">
        <v>13</v>
      </c>
      <c r="B16" s="5" t="s">
        <v>105</v>
      </c>
      <c r="C16" s="32">
        <f>'Расч. 2.2'!$D$18</f>
        <v>0.86625766871165644</v>
      </c>
      <c r="D16" s="5">
        <f t="shared" si="0"/>
        <v>3.25</v>
      </c>
    </row>
    <row r="17" spans="1:4" ht="16.5" thickBot="1" x14ac:dyDescent="0.3">
      <c r="A17" s="5">
        <v>14</v>
      </c>
      <c r="B17" s="5" t="s">
        <v>67</v>
      </c>
      <c r="C17" s="32">
        <f>'Расч. 2.2'!$D$7</f>
        <v>0.87502993852622613</v>
      </c>
      <c r="D17" s="5">
        <f t="shared" si="0"/>
        <v>3.5</v>
      </c>
    </row>
    <row r="18" spans="1:4" ht="16.5" thickBot="1" x14ac:dyDescent="0.3">
      <c r="A18" s="5">
        <v>15</v>
      </c>
      <c r="B18" s="5" t="s">
        <v>82</v>
      </c>
      <c r="C18" s="32">
        <f>'Расч. 2.2'!$D$45</f>
        <v>0.87542087542087543</v>
      </c>
      <c r="D18" s="5">
        <f t="shared" si="0"/>
        <v>3.75</v>
      </c>
    </row>
    <row r="19" spans="1:4" ht="16.5" thickBot="1" x14ac:dyDescent="0.3">
      <c r="A19" s="5">
        <v>16</v>
      </c>
      <c r="B19" s="5" t="s">
        <v>68</v>
      </c>
      <c r="C19" s="32">
        <f>'Расч. 2.2'!$D$8</f>
        <v>0.87755754475703329</v>
      </c>
      <c r="D19" s="5">
        <f t="shared" si="0"/>
        <v>4</v>
      </c>
    </row>
    <row r="20" spans="1:4" ht="16.5" thickBot="1" x14ac:dyDescent="0.3">
      <c r="A20" s="5">
        <v>17</v>
      </c>
      <c r="B20" s="5" t="s">
        <v>99</v>
      </c>
      <c r="C20" s="32">
        <f>'Расч. 2.2'!$D$27</f>
        <v>0.88019559902200484</v>
      </c>
      <c r="D20" s="5">
        <f t="shared" si="0"/>
        <v>4.25</v>
      </c>
    </row>
    <row r="21" spans="1:4" ht="16.5" thickBot="1" x14ac:dyDescent="0.3">
      <c r="A21" s="5">
        <v>18</v>
      </c>
      <c r="B21" s="5" t="s">
        <v>111</v>
      </c>
      <c r="C21" s="32">
        <f>'Расч. 2.2'!$D$42</f>
        <v>0.88326848249027234</v>
      </c>
      <c r="D21" s="5">
        <f t="shared" si="0"/>
        <v>4.5</v>
      </c>
    </row>
    <row r="22" spans="1:4" ht="16.5" thickBot="1" x14ac:dyDescent="0.3">
      <c r="A22" s="5">
        <v>19</v>
      </c>
      <c r="B22" s="5" t="s">
        <v>96</v>
      </c>
      <c r="C22" s="32">
        <f>'Расч. 2.2'!$D$25</f>
        <v>0.88344594594594594</v>
      </c>
      <c r="D22" s="5">
        <f t="shared" si="0"/>
        <v>4.75</v>
      </c>
    </row>
    <row r="23" spans="1:4" ht="16.5" thickBot="1" x14ac:dyDescent="0.3">
      <c r="A23" s="5">
        <v>20</v>
      </c>
      <c r="B23" s="5" t="s">
        <v>112</v>
      </c>
      <c r="C23" s="32">
        <f>'Расч. 2.2'!$D$6</f>
        <v>0.8841</v>
      </c>
      <c r="D23" s="5">
        <f t="shared" si="0"/>
        <v>5</v>
      </c>
    </row>
    <row r="24" spans="1:4" ht="16.5" thickBot="1" x14ac:dyDescent="0.3">
      <c r="A24" s="5">
        <v>21</v>
      </c>
      <c r="B24" s="5" t="s">
        <v>87</v>
      </c>
      <c r="C24" s="32">
        <f>'Расч. 2.2'!$D$47</f>
        <v>0.88605442176870752</v>
      </c>
      <c r="D24" s="5">
        <f t="shared" si="0"/>
        <v>5.25</v>
      </c>
    </row>
    <row r="25" spans="1:4" ht="16.5" thickBot="1" x14ac:dyDescent="0.3">
      <c r="A25" s="5">
        <v>22</v>
      </c>
      <c r="B25" s="5" t="s">
        <v>90</v>
      </c>
      <c r="C25" s="32">
        <f>'Расч. 2.2'!$D$49</f>
        <v>0.88662131519274379</v>
      </c>
      <c r="D25" s="5">
        <f t="shared" si="0"/>
        <v>5.5</v>
      </c>
    </row>
    <row r="26" spans="1:4" ht="16.5" thickBot="1" x14ac:dyDescent="0.3">
      <c r="A26" s="5">
        <v>23</v>
      </c>
      <c r="B26" s="5" t="s">
        <v>84</v>
      </c>
      <c r="C26" s="32">
        <f>'Расч. 2.2'!$D$13</f>
        <v>0.88662593346911067</v>
      </c>
      <c r="D26" s="5">
        <f t="shared" si="0"/>
        <v>5.75</v>
      </c>
    </row>
    <row r="27" spans="1:4" ht="16.5" thickBot="1" x14ac:dyDescent="0.3">
      <c r="A27" s="5">
        <v>24</v>
      </c>
      <c r="B27" s="5" t="s">
        <v>91</v>
      </c>
      <c r="C27" s="32">
        <f>'Расч. 2.2'!$D$50</f>
        <v>0.88782051282051277</v>
      </c>
      <c r="D27" s="5">
        <f t="shared" si="0"/>
        <v>6</v>
      </c>
    </row>
    <row r="28" spans="1:4" ht="16.5" thickBot="1" x14ac:dyDescent="0.3">
      <c r="A28" s="5">
        <v>25</v>
      </c>
      <c r="B28" s="5" t="s">
        <v>74</v>
      </c>
      <c r="C28" s="32">
        <f>'Расч. 2.2'!$D$19</f>
        <v>0.89160608063450097</v>
      </c>
      <c r="D28" s="5">
        <f t="shared" si="0"/>
        <v>6.25</v>
      </c>
    </row>
    <row r="29" spans="1:4" ht="16.5" thickBot="1" x14ac:dyDescent="0.3">
      <c r="A29" s="5">
        <v>26</v>
      </c>
      <c r="B29" s="5" t="s">
        <v>97</v>
      </c>
      <c r="C29" s="32">
        <f>'Расч. 2.2'!$D$51</f>
        <v>0.89383480123780057</v>
      </c>
      <c r="D29" s="5">
        <f t="shared" si="0"/>
        <v>6.5</v>
      </c>
    </row>
    <row r="30" spans="1:4" ht="16.5" thickBot="1" x14ac:dyDescent="0.3">
      <c r="A30" s="5">
        <v>27</v>
      </c>
      <c r="B30" s="5" t="s">
        <v>110</v>
      </c>
      <c r="C30" s="32">
        <f>'Расч. 2.2'!$D$41</f>
        <v>0.89610389610389607</v>
      </c>
      <c r="D30" s="5">
        <f t="shared" si="0"/>
        <v>6.75</v>
      </c>
    </row>
    <row r="31" spans="1:4" ht="16.5" thickBot="1" x14ac:dyDescent="0.3">
      <c r="A31" s="5">
        <v>28</v>
      </c>
      <c r="B31" s="5" t="s">
        <v>81</v>
      </c>
      <c r="C31" s="32">
        <f>'Расч. 2.2'!$D$34</f>
        <v>0.89830508474576276</v>
      </c>
      <c r="D31" s="5">
        <f t="shared" si="0"/>
        <v>7</v>
      </c>
    </row>
    <row r="32" spans="1:4" ht="16.5" thickBot="1" x14ac:dyDescent="0.3">
      <c r="A32" s="5">
        <v>29</v>
      </c>
      <c r="B32" s="5" t="s">
        <v>83</v>
      </c>
      <c r="C32" s="32">
        <f>'Расч. 2.2'!$D$9</f>
        <v>0.89957716701902746</v>
      </c>
      <c r="D32" s="5">
        <f t="shared" si="0"/>
        <v>7.25</v>
      </c>
    </row>
    <row r="33" spans="1:4" ht="16.5" thickBot="1" x14ac:dyDescent="0.3">
      <c r="A33" s="5">
        <v>30</v>
      </c>
      <c r="B33" s="5" t="s">
        <v>69</v>
      </c>
      <c r="C33" s="32">
        <f>'Расч. 2.2'!$D$10</f>
        <v>0.90339425587467359</v>
      </c>
      <c r="D33" s="5">
        <f t="shared" si="0"/>
        <v>7.5</v>
      </c>
    </row>
    <row r="34" spans="1:4" ht="16.5" thickBot="1" x14ac:dyDescent="0.3">
      <c r="A34" s="5">
        <v>31</v>
      </c>
      <c r="B34" s="5" t="s">
        <v>78</v>
      </c>
      <c r="C34" s="32">
        <f>'Расч. 2.2'!$D$28</f>
        <v>0.90423162583518935</v>
      </c>
      <c r="D34" s="5">
        <f t="shared" si="0"/>
        <v>7.75</v>
      </c>
    </row>
    <row r="35" spans="1:4" ht="16.5" thickBot="1" x14ac:dyDescent="0.3">
      <c r="A35" s="5">
        <v>32</v>
      </c>
      <c r="B35" s="5" t="s">
        <v>95</v>
      </c>
      <c r="C35" s="32">
        <f>'Расч. 2.2'!$D$23</f>
        <v>0.90716612377850159</v>
      </c>
      <c r="D35" s="5">
        <f t="shared" si="0"/>
        <v>8</v>
      </c>
    </row>
    <row r="36" spans="1:4" ht="16.5" thickBot="1" x14ac:dyDescent="0.3">
      <c r="A36" s="5">
        <v>33</v>
      </c>
      <c r="B36" s="5" t="s">
        <v>75</v>
      </c>
      <c r="C36" s="32">
        <f>'Расч. 2.2'!$D$20</f>
        <v>0.91136228435455091</v>
      </c>
      <c r="D36" s="5">
        <f t="shared" si="0"/>
        <v>8.25</v>
      </c>
    </row>
    <row r="37" spans="1:4" ht="16.5" thickBot="1" x14ac:dyDescent="0.3">
      <c r="A37" s="5">
        <v>34</v>
      </c>
      <c r="B37" s="5" t="s">
        <v>79</v>
      </c>
      <c r="C37" s="32">
        <f>'Расч. 2.2'!$D$33</f>
        <v>0.91505791505791501</v>
      </c>
      <c r="D37" s="5">
        <f t="shared" si="0"/>
        <v>8.5</v>
      </c>
    </row>
    <row r="38" spans="1:4" ht="16.5" thickBot="1" x14ac:dyDescent="0.3">
      <c r="A38" s="5">
        <v>35</v>
      </c>
      <c r="B38" s="5" t="s">
        <v>107</v>
      </c>
      <c r="C38" s="32">
        <f>'Расч. 2.2'!$D$36</f>
        <v>0.91743119266055051</v>
      </c>
      <c r="D38" s="5">
        <f t="shared" si="0"/>
        <v>8.75</v>
      </c>
    </row>
    <row r="39" spans="1:4" ht="16.5" thickBot="1" x14ac:dyDescent="0.3">
      <c r="A39" s="5">
        <v>36</v>
      </c>
      <c r="B39" s="5" t="s">
        <v>108</v>
      </c>
      <c r="C39" s="32">
        <f>'Расч. 2.2'!$D$37</f>
        <v>0.91774891774891776</v>
      </c>
      <c r="D39" s="5">
        <f t="shared" si="0"/>
        <v>9</v>
      </c>
    </row>
    <row r="40" spans="1:4" ht="16.5" thickBot="1" x14ac:dyDescent="0.3">
      <c r="A40" s="5">
        <v>37</v>
      </c>
      <c r="B40" s="5" t="s">
        <v>85</v>
      </c>
      <c r="C40" s="32">
        <f>'Расч. 2.2'!$D$46</f>
        <v>0.92050209205020916</v>
      </c>
      <c r="D40" s="5">
        <f t="shared" si="0"/>
        <v>9.25</v>
      </c>
    </row>
    <row r="41" spans="1:4" ht="16.5" thickBot="1" x14ac:dyDescent="0.3">
      <c r="A41" s="5">
        <v>38</v>
      </c>
      <c r="B41" s="5" t="s">
        <v>100</v>
      </c>
      <c r="C41" s="32">
        <f>'Расч. 2.2'!$D$40</f>
        <v>0.92783505154639179</v>
      </c>
      <c r="D41" s="5">
        <f t="shared" si="0"/>
        <v>9.5</v>
      </c>
    </row>
    <row r="42" spans="1:4" ht="16.5" thickBot="1" x14ac:dyDescent="0.3">
      <c r="A42" s="5">
        <v>39</v>
      </c>
      <c r="B42" s="5" t="s">
        <v>89</v>
      </c>
      <c r="C42" s="32">
        <f>'Расч. 2.2'!$D$16</f>
        <v>0.92887931034482762</v>
      </c>
      <c r="D42" s="5">
        <f t="shared" si="0"/>
        <v>9.75</v>
      </c>
    </row>
    <row r="43" spans="1:4" ht="16.5" thickBot="1" x14ac:dyDescent="0.3">
      <c r="A43" s="5">
        <v>40</v>
      </c>
      <c r="B43" s="5" t="s">
        <v>73</v>
      </c>
      <c r="C43" s="32">
        <f>'Расч. 2.2'!$D$16</f>
        <v>0.92887931034482762</v>
      </c>
      <c r="D43" s="5">
        <f t="shared" si="0"/>
        <v>10</v>
      </c>
    </row>
    <row r="44" spans="1:4" ht="16.5" thickBot="1" x14ac:dyDescent="0.3">
      <c r="A44" s="5">
        <v>41</v>
      </c>
      <c r="B44" s="5" t="s">
        <v>109</v>
      </c>
      <c r="C44" s="32">
        <f>'Расч. 2.2'!$D$38</f>
        <v>0.92905405405405406</v>
      </c>
      <c r="D44" s="5">
        <f t="shared" si="0"/>
        <v>10.25</v>
      </c>
    </row>
    <row r="45" spans="1:4" ht="16.5" thickBot="1" x14ac:dyDescent="0.3">
      <c r="A45" s="5">
        <v>42</v>
      </c>
      <c r="B45" s="5" t="s">
        <v>93</v>
      </c>
      <c r="C45" s="32">
        <f>'Расч. 2.2'!$D$22</f>
        <v>0.93052631578947365</v>
      </c>
      <c r="D45" s="5">
        <f t="shared" si="0"/>
        <v>10.5</v>
      </c>
    </row>
    <row r="46" spans="1:4" ht="16.5" thickBot="1" x14ac:dyDescent="0.3">
      <c r="A46" s="5">
        <v>43</v>
      </c>
      <c r="B46" s="5" t="s">
        <v>80</v>
      </c>
      <c r="C46" s="32">
        <f>'Расч. 2.2'!$D$44</f>
        <v>0.93061840120663653</v>
      </c>
      <c r="D46" s="5">
        <f t="shared" si="0"/>
        <v>10.75</v>
      </c>
    </row>
    <row r="47" spans="1:4" ht="16.5" thickBot="1" x14ac:dyDescent="0.3">
      <c r="A47" s="5">
        <v>44</v>
      </c>
      <c r="B47" s="5" t="s">
        <v>101</v>
      </c>
      <c r="C47" s="32">
        <f>'Расч. 2.2'!$D$53</f>
        <v>0.93076923076923079</v>
      </c>
      <c r="D47" s="5">
        <f t="shared" si="0"/>
        <v>11</v>
      </c>
    </row>
    <row r="48" spans="1:4" ht="16.5" thickBot="1" x14ac:dyDescent="0.3">
      <c r="A48" s="5">
        <v>45</v>
      </c>
      <c r="B48" s="5" t="s">
        <v>94</v>
      </c>
      <c r="C48" s="32">
        <f>'Расч. 2.2'!$D$39</f>
        <v>0.93103448275862066</v>
      </c>
      <c r="D48" s="5">
        <f t="shared" si="0"/>
        <v>11.25</v>
      </c>
    </row>
    <row r="49" spans="1:4" ht="16.5" thickBot="1" x14ac:dyDescent="0.3">
      <c r="A49" s="5">
        <v>46</v>
      </c>
      <c r="B49" s="5" t="s">
        <v>106</v>
      </c>
      <c r="C49" s="32">
        <f>'Расч. 2.2'!$D$35</f>
        <v>0.94811320754716977</v>
      </c>
      <c r="D49" s="5">
        <f t="shared" si="0"/>
        <v>11.5</v>
      </c>
    </row>
  </sheetData>
  <autoFilter ref="A3:D3">
    <sortState ref="A4:D49">
      <sortCondition ref="A3"/>
    </sortState>
  </autoFilter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workbookViewId="0">
      <pane ySplit="3" topLeftCell="A4" activePane="bottomLeft" state="frozen"/>
      <selection pane="bottomLeft" sqref="A1:D1"/>
    </sheetView>
  </sheetViews>
  <sheetFormatPr defaultRowHeight="15.75" x14ac:dyDescent="0.25"/>
  <cols>
    <col min="1" max="1" width="43.7109375" style="3" bestFit="1" customWidth="1"/>
    <col min="2" max="2" width="12.28515625" style="1" customWidth="1"/>
    <col min="3" max="3" width="13.28515625" style="1" customWidth="1"/>
    <col min="4" max="4" width="18.140625" style="1" customWidth="1"/>
    <col min="5" max="16384" width="9.140625" style="1"/>
  </cols>
  <sheetData>
    <row r="1" spans="1:4" ht="16.5" thickBot="1" x14ac:dyDescent="0.3">
      <c r="A1" s="51" t="s">
        <v>60</v>
      </c>
      <c r="B1" s="51"/>
      <c r="C1" s="51"/>
      <c r="D1" s="51"/>
    </row>
    <row r="2" spans="1:4" ht="16.5" thickBot="1" x14ac:dyDescent="0.3"/>
    <row r="3" spans="1:4" ht="16.5" thickBot="1" x14ac:dyDescent="0.3">
      <c r="A3" s="9"/>
      <c r="B3" s="30" t="s">
        <v>66</v>
      </c>
      <c r="C3" s="30" t="s">
        <v>145</v>
      </c>
      <c r="D3" s="12" t="s">
        <v>56</v>
      </c>
    </row>
    <row r="4" spans="1:4" ht="16.5" thickBot="1" x14ac:dyDescent="0.3">
      <c r="A4" s="17" t="s">
        <v>57</v>
      </c>
      <c r="B4" s="16">
        <v>73586</v>
      </c>
      <c r="C4" s="16">
        <v>64458</v>
      </c>
      <c r="D4" s="31">
        <f>C4/B4</f>
        <v>0.87595466528959309</v>
      </c>
    </row>
    <row r="5" spans="1:4" ht="16.5" thickBot="1" x14ac:dyDescent="0.3">
      <c r="A5" s="54" t="s">
        <v>45</v>
      </c>
      <c r="B5" s="55"/>
      <c r="C5" s="55"/>
      <c r="D5" s="56"/>
    </row>
    <row r="6" spans="1:4" ht="16.5" thickBot="1" x14ac:dyDescent="0.3">
      <c r="A6" s="15" t="s">
        <v>114</v>
      </c>
      <c r="B6" s="14" t="s">
        <v>113</v>
      </c>
      <c r="C6" s="14" t="s">
        <v>113</v>
      </c>
      <c r="D6" s="32">
        <v>0.8841</v>
      </c>
    </row>
    <row r="7" spans="1:4" ht="16.5" thickBot="1" x14ac:dyDescent="0.3">
      <c r="A7" s="15" t="s">
        <v>67</v>
      </c>
      <c r="B7" s="14">
        <v>37577</v>
      </c>
      <c r="C7" s="14">
        <v>32881</v>
      </c>
      <c r="D7" s="32">
        <f t="shared" ref="D7:D28" si="0">C7/B7</f>
        <v>0.87502993852622613</v>
      </c>
    </row>
    <row r="8" spans="1:4" ht="16.5" thickBot="1" x14ac:dyDescent="0.3">
      <c r="A8" s="15" t="s">
        <v>68</v>
      </c>
      <c r="B8" s="14">
        <v>3128</v>
      </c>
      <c r="C8" s="14">
        <v>2745</v>
      </c>
      <c r="D8" s="32">
        <f t="shared" si="0"/>
        <v>0.87755754475703329</v>
      </c>
    </row>
    <row r="9" spans="1:4" ht="16.5" thickBot="1" x14ac:dyDescent="0.3">
      <c r="A9" s="15" t="s">
        <v>83</v>
      </c>
      <c r="B9" s="14">
        <v>946</v>
      </c>
      <c r="C9" s="14">
        <v>851</v>
      </c>
      <c r="D9" s="32">
        <f>C9/B9</f>
        <v>0.89957716701902746</v>
      </c>
    </row>
    <row r="10" spans="1:4" ht="16.5" thickBot="1" x14ac:dyDescent="0.3">
      <c r="A10" s="15" t="s">
        <v>69</v>
      </c>
      <c r="B10" s="14">
        <v>383</v>
      </c>
      <c r="C10" s="14">
        <v>346</v>
      </c>
      <c r="D10" s="32">
        <f t="shared" si="0"/>
        <v>0.90339425587467359</v>
      </c>
    </row>
    <row r="11" spans="1:4" ht="16.5" thickBot="1" x14ac:dyDescent="0.3">
      <c r="A11" s="15" t="s">
        <v>70</v>
      </c>
      <c r="B11" s="14">
        <v>231</v>
      </c>
      <c r="C11" s="14">
        <v>185</v>
      </c>
      <c r="D11" s="32">
        <f t="shared" si="0"/>
        <v>0.80086580086580084</v>
      </c>
    </row>
    <row r="12" spans="1:4" ht="16.5" thickBot="1" x14ac:dyDescent="0.3">
      <c r="A12" s="15" t="s">
        <v>71</v>
      </c>
      <c r="B12" s="14">
        <v>709</v>
      </c>
      <c r="C12" s="14">
        <v>613</v>
      </c>
      <c r="D12" s="32">
        <f t="shared" si="0"/>
        <v>0.86459802538787023</v>
      </c>
    </row>
    <row r="13" spans="1:4" ht="16.5" thickBot="1" x14ac:dyDescent="0.3">
      <c r="A13" s="15" t="s">
        <v>84</v>
      </c>
      <c r="B13" s="14">
        <v>1473</v>
      </c>
      <c r="C13" s="14">
        <v>1306</v>
      </c>
      <c r="D13" s="32">
        <f>C13/B13</f>
        <v>0.88662593346911067</v>
      </c>
    </row>
    <row r="14" spans="1:4" ht="16.5" thickBot="1" x14ac:dyDescent="0.3">
      <c r="A14" s="15" t="s">
        <v>86</v>
      </c>
      <c r="B14" s="14">
        <v>465</v>
      </c>
      <c r="C14" s="14">
        <v>402</v>
      </c>
      <c r="D14" s="32">
        <f>C14/B14</f>
        <v>0.86451612903225805</v>
      </c>
    </row>
    <row r="15" spans="1:4" ht="16.5" thickBot="1" x14ac:dyDescent="0.3">
      <c r="A15" s="15" t="s">
        <v>72</v>
      </c>
      <c r="B15" s="14">
        <v>436</v>
      </c>
      <c r="C15" s="14">
        <v>359</v>
      </c>
      <c r="D15" s="32">
        <f t="shared" si="0"/>
        <v>0.82339449541284404</v>
      </c>
    </row>
    <row r="16" spans="1:4" ht="16.5" thickBot="1" x14ac:dyDescent="0.3">
      <c r="A16" s="15" t="s">
        <v>89</v>
      </c>
      <c r="B16" s="14">
        <v>464</v>
      </c>
      <c r="C16" s="14">
        <v>431</v>
      </c>
      <c r="D16" s="32">
        <f>C16/B16</f>
        <v>0.92887931034482762</v>
      </c>
    </row>
    <row r="17" spans="1:4" ht="16.5" thickBot="1" x14ac:dyDescent="0.3">
      <c r="A17" s="15" t="s">
        <v>73</v>
      </c>
      <c r="B17" s="14">
        <v>1971</v>
      </c>
      <c r="C17" s="14">
        <v>1563</v>
      </c>
      <c r="D17" s="32">
        <f t="shared" si="0"/>
        <v>0.79299847792998479</v>
      </c>
    </row>
    <row r="18" spans="1:4" ht="16.5" thickBot="1" x14ac:dyDescent="0.3">
      <c r="A18" s="15" t="s">
        <v>105</v>
      </c>
      <c r="B18" s="14">
        <v>815</v>
      </c>
      <c r="C18" s="14">
        <v>706</v>
      </c>
      <c r="D18" s="32">
        <f>C18/B18</f>
        <v>0.86625766871165644</v>
      </c>
    </row>
    <row r="19" spans="1:4" ht="16.5" thickBot="1" x14ac:dyDescent="0.3">
      <c r="A19" s="15" t="s">
        <v>74</v>
      </c>
      <c r="B19" s="14">
        <v>1513</v>
      </c>
      <c r="C19" s="14">
        <v>1349</v>
      </c>
      <c r="D19" s="32">
        <f t="shared" si="0"/>
        <v>0.89160608063450097</v>
      </c>
    </row>
    <row r="20" spans="1:4" ht="16.5" thickBot="1" x14ac:dyDescent="0.3">
      <c r="A20" s="15" t="s">
        <v>75</v>
      </c>
      <c r="B20" s="14">
        <v>1681</v>
      </c>
      <c r="C20" s="14">
        <v>1532</v>
      </c>
      <c r="D20" s="32">
        <f t="shared" si="0"/>
        <v>0.91136228435455091</v>
      </c>
    </row>
    <row r="21" spans="1:4" ht="16.5" thickBot="1" x14ac:dyDescent="0.3">
      <c r="A21" s="15" t="s">
        <v>92</v>
      </c>
      <c r="B21" s="14">
        <v>1100</v>
      </c>
      <c r="C21" s="14">
        <v>945</v>
      </c>
      <c r="D21" s="32">
        <f>C21/B21</f>
        <v>0.85909090909090913</v>
      </c>
    </row>
    <row r="22" spans="1:4" ht="16.5" thickBot="1" x14ac:dyDescent="0.3">
      <c r="A22" s="15" t="s">
        <v>93</v>
      </c>
      <c r="B22" s="14">
        <v>475</v>
      </c>
      <c r="C22" s="14">
        <v>442</v>
      </c>
      <c r="D22" s="32">
        <f>C22/B22</f>
        <v>0.93052631578947365</v>
      </c>
    </row>
    <row r="23" spans="1:4" ht="16.5" thickBot="1" x14ac:dyDescent="0.3">
      <c r="A23" s="15" t="s">
        <v>95</v>
      </c>
      <c r="B23" s="14">
        <v>614</v>
      </c>
      <c r="C23" s="14">
        <v>557</v>
      </c>
      <c r="D23" s="32">
        <f>C23/B23</f>
        <v>0.90716612377850159</v>
      </c>
    </row>
    <row r="24" spans="1:4" ht="16.5" thickBot="1" x14ac:dyDescent="0.3">
      <c r="A24" s="15" t="s">
        <v>76</v>
      </c>
      <c r="B24" s="14">
        <v>349</v>
      </c>
      <c r="C24" s="14">
        <v>291</v>
      </c>
      <c r="D24" s="32">
        <f t="shared" si="0"/>
        <v>0.833810888252149</v>
      </c>
    </row>
    <row r="25" spans="1:4" ht="16.5" thickBot="1" x14ac:dyDescent="0.3">
      <c r="A25" s="15" t="s">
        <v>96</v>
      </c>
      <c r="B25" s="14">
        <v>592</v>
      </c>
      <c r="C25" s="14">
        <v>523</v>
      </c>
      <c r="D25" s="32">
        <f>C25/B25</f>
        <v>0.88344594594594594</v>
      </c>
    </row>
    <row r="26" spans="1:4" ht="16.5" thickBot="1" x14ac:dyDescent="0.3">
      <c r="A26" s="15" t="s">
        <v>77</v>
      </c>
      <c r="B26" s="14">
        <v>2190</v>
      </c>
      <c r="C26" s="14">
        <v>1789</v>
      </c>
      <c r="D26" s="32">
        <f t="shared" si="0"/>
        <v>0.81689497716894977</v>
      </c>
    </row>
    <row r="27" spans="1:4" ht="16.5" thickBot="1" x14ac:dyDescent="0.3">
      <c r="A27" s="15" t="s">
        <v>99</v>
      </c>
      <c r="B27" s="14">
        <v>409</v>
      </c>
      <c r="C27" s="14">
        <v>360</v>
      </c>
      <c r="D27" s="32">
        <f>C27/B27</f>
        <v>0.88019559902200484</v>
      </c>
    </row>
    <row r="28" spans="1:4" ht="16.5" thickBot="1" x14ac:dyDescent="0.3">
      <c r="A28" s="15" t="s">
        <v>78</v>
      </c>
      <c r="B28" s="14">
        <v>2245</v>
      </c>
      <c r="C28" s="14">
        <v>2030</v>
      </c>
      <c r="D28" s="32">
        <f t="shared" si="0"/>
        <v>0.90423162583518935</v>
      </c>
    </row>
    <row r="29" spans="1:4" ht="16.5" thickBot="1" x14ac:dyDescent="0.3">
      <c r="A29" s="15" t="s">
        <v>102</v>
      </c>
      <c r="B29" s="14">
        <v>327</v>
      </c>
      <c r="C29" s="14">
        <v>277</v>
      </c>
      <c r="D29" s="32">
        <f>C29/B29</f>
        <v>0.84709480122324154</v>
      </c>
    </row>
    <row r="30" spans="1:4" ht="16.5" thickBot="1" x14ac:dyDescent="0.3">
      <c r="A30" s="15" t="s">
        <v>103</v>
      </c>
      <c r="B30" s="14">
        <v>1134</v>
      </c>
      <c r="C30" s="14">
        <v>976</v>
      </c>
      <c r="D30" s="32">
        <f>C30/B30</f>
        <v>0.86067019400352729</v>
      </c>
    </row>
    <row r="31" spans="1:4" ht="16.5" thickBot="1" x14ac:dyDescent="0.3">
      <c r="A31" s="15" t="s">
        <v>104</v>
      </c>
      <c r="B31" s="14">
        <v>1525</v>
      </c>
      <c r="C31" s="14">
        <v>1276</v>
      </c>
      <c r="D31" s="32">
        <f>C31/B31</f>
        <v>0.83672131147540985</v>
      </c>
    </row>
    <row r="32" spans="1:4" ht="16.5" thickBot="1" x14ac:dyDescent="0.3">
      <c r="A32" s="54" t="s">
        <v>146</v>
      </c>
      <c r="B32" s="55"/>
      <c r="C32" s="55"/>
      <c r="D32" s="56"/>
    </row>
    <row r="33" spans="1:4" ht="16.5" thickBot="1" x14ac:dyDescent="0.3">
      <c r="A33" s="15" t="s">
        <v>79</v>
      </c>
      <c r="B33" s="14">
        <v>518</v>
      </c>
      <c r="C33" s="14">
        <v>474</v>
      </c>
      <c r="D33" s="32">
        <f t="shared" ref="D33:D34" si="1">C33/B33</f>
        <v>0.91505791505791501</v>
      </c>
    </row>
    <row r="34" spans="1:4" ht="16.5" thickBot="1" x14ac:dyDescent="0.3">
      <c r="A34" s="15" t="s">
        <v>81</v>
      </c>
      <c r="B34" s="14">
        <v>236</v>
      </c>
      <c r="C34" s="14">
        <v>212</v>
      </c>
      <c r="D34" s="32">
        <f t="shared" si="1"/>
        <v>0.89830508474576276</v>
      </c>
    </row>
    <row r="35" spans="1:4" ht="16.5" thickBot="1" x14ac:dyDescent="0.3">
      <c r="A35" s="15" t="s">
        <v>106</v>
      </c>
      <c r="B35" s="14">
        <v>212</v>
      </c>
      <c r="C35" s="14">
        <v>201</v>
      </c>
      <c r="D35" s="32">
        <f t="shared" ref="D35:D42" si="2">C35/B35</f>
        <v>0.94811320754716977</v>
      </c>
    </row>
    <row r="36" spans="1:4" ht="16.5" thickBot="1" x14ac:dyDescent="0.3">
      <c r="A36" s="15" t="s">
        <v>107</v>
      </c>
      <c r="B36" s="14">
        <v>109</v>
      </c>
      <c r="C36" s="14">
        <v>100</v>
      </c>
      <c r="D36" s="32">
        <f t="shared" si="2"/>
        <v>0.91743119266055051</v>
      </c>
    </row>
    <row r="37" spans="1:4" ht="16.5" thickBot="1" x14ac:dyDescent="0.3">
      <c r="A37" s="15" t="s">
        <v>108</v>
      </c>
      <c r="B37" s="14">
        <v>231</v>
      </c>
      <c r="C37" s="14">
        <v>212</v>
      </c>
      <c r="D37" s="32">
        <f t="shared" si="2"/>
        <v>0.91774891774891776</v>
      </c>
    </row>
    <row r="38" spans="1:4" ht="16.5" thickBot="1" x14ac:dyDescent="0.3">
      <c r="A38" s="15" t="s">
        <v>109</v>
      </c>
      <c r="B38" s="14">
        <v>296</v>
      </c>
      <c r="C38" s="14">
        <v>275</v>
      </c>
      <c r="D38" s="32">
        <f t="shared" si="2"/>
        <v>0.92905405405405406</v>
      </c>
    </row>
    <row r="39" spans="1:4" ht="16.5" thickBot="1" x14ac:dyDescent="0.3">
      <c r="A39" s="15" t="s">
        <v>94</v>
      </c>
      <c r="B39" s="14">
        <v>290</v>
      </c>
      <c r="C39" s="14">
        <v>270</v>
      </c>
      <c r="D39" s="32">
        <f t="shared" si="2"/>
        <v>0.93103448275862066</v>
      </c>
    </row>
    <row r="40" spans="1:4" ht="16.5" thickBot="1" x14ac:dyDescent="0.3">
      <c r="A40" s="15" t="s">
        <v>100</v>
      </c>
      <c r="B40" s="14">
        <v>194</v>
      </c>
      <c r="C40" s="14">
        <v>180</v>
      </c>
      <c r="D40" s="32">
        <f t="shared" si="2"/>
        <v>0.92783505154639179</v>
      </c>
    </row>
    <row r="41" spans="1:4" ht="16.5" thickBot="1" x14ac:dyDescent="0.3">
      <c r="A41" s="15" t="s">
        <v>110</v>
      </c>
      <c r="B41" s="14">
        <v>154</v>
      </c>
      <c r="C41" s="14">
        <v>138</v>
      </c>
      <c r="D41" s="32">
        <f t="shared" si="2"/>
        <v>0.89610389610389607</v>
      </c>
    </row>
    <row r="42" spans="1:4" ht="16.5" thickBot="1" x14ac:dyDescent="0.3">
      <c r="A42" s="15" t="s">
        <v>111</v>
      </c>
      <c r="B42" s="14">
        <v>257</v>
      </c>
      <c r="C42" s="14">
        <v>227</v>
      </c>
      <c r="D42" s="32">
        <f t="shared" si="2"/>
        <v>0.88326848249027234</v>
      </c>
    </row>
    <row r="43" spans="1:4" ht="16.5" thickBot="1" x14ac:dyDescent="0.3">
      <c r="A43" s="54" t="s">
        <v>44</v>
      </c>
      <c r="B43" s="55"/>
      <c r="C43" s="55"/>
      <c r="D43" s="56"/>
    </row>
    <row r="44" spans="1:4" ht="16.5" thickBot="1" x14ac:dyDescent="0.3">
      <c r="A44" s="15" t="s">
        <v>80</v>
      </c>
      <c r="B44" s="14">
        <v>663</v>
      </c>
      <c r="C44" s="14">
        <v>617</v>
      </c>
      <c r="D44" s="32">
        <f>C44/B44</f>
        <v>0.93061840120663653</v>
      </c>
    </row>
    <row r="45" spans="1:4" ht="16.5" thickBot="1" x14ac:dyDescent="0.3">
      <c r="A45" s="15" t="s">
        <v>82</v>
      </c>
      <c r="B45" s="14">
        <v>297</v>
      </c>
      <c r="C45" s="14">
        <v>260</v>
      </c>
      <c r="D45" s="32">
        <f t="shared" ref="D45" si="3">C45/B45</f>
        <v>0.87542087542087543</v>
      </c>
    </row>
    <row r="46" spans="1:4" ht="16.5" thickBot="1" x14ac:dyDescent="0.3">
      <c r="A46" s="15" t="s">
        <v>85</v>
      </c>
      <c r="B46" s="14">
        <v>239</v>
      </c>
      <c r="C46" s="14">
        <v>220</v>
      </c>
      <c r="D46" s="32">
        <f t="shared" ref="D46:D53" si="4">C46/B46</f>
        <v>0.92050209205020916</v>
      </c>
    </row>
    <row r="47" spans="1:4" ht="16.5" thickBot="1" x14ac:dyDescent="0.3">
      <c r="A47" s="15" t="s">
        <v>87</v>
      </c>
      <c r="B47" s="14">
        <v>588</v>
      </c>
      <c r="C47" s="14">
        <v>521</v>
      </c>
      <c r="D47" s="32">
        <f t="shared" si="4"/>
        <v>0.88605442176870752</v>
      </c>
    </row>
    <row r="48" spans="1:4" ht="16.5" thickBot="1" x14ac:dyDescent="0.3">
      <c r="A48" s="15" t="s">
        <v>88</v>
      </c>
      <c r="B48" s="14">
        <v>241</v>
      </c>
      <c r="C48" s="14">
        <v>197</v>
      </c>
      <c r="D48" s="32">
        <f t="shared" si="4"/>
        <v>0.81742738589211617</v>
      </c>
    </row>
    <row r="49" spans="1:4" ht="16.5" thickBot="1" x14ac:dyDescent="0.3">
      <c r="A49" s="15" t="s">
        <v>90</v>
      </c>
      <c r="B49" s="14">
        <v>441</v>
      </c>
      <c r="C49" s="14">
        <v>391</v>
      </c>
      <c r="D49" s="32">
        <f t="shared" si="4"/>
        <v>0.88662131519274379</v>
      </c>
    </row>
    <row r="50" spans="1:4" ht="16.5" thickBot="1" x14ac:dyDescent="0.3">
      <c r="A50" s="15" t="s">
        <v>91</v>
      </c>
      <c r="B50" s="14">
        <v>936</v>
      </c>
      <c r="C50" s="14">
        <v>831</v>
      </c>
      <c r="D50" s="32">
        <f t="shared" si="4"/>
        <v>0.88782051282051277</v>
      </c>
    </row>
    <row r="51" spans="1:4" ht="16.5" thickBot="1" x14ac:dyDescent="0.3">
      <c r="A51" s="15" t="s">
        <v>97</v>
      </c>
      <c r="B51" s="14">
        <v>4201</v>
      </c>
      <c r="C51" s="14">
        <v>3755</v>
      </c>
      <c r="D51" s="32">
        <f t="shared" si="4"/>
        <v>0.89383480123780057</v>
      </c>
    </row>
    <row r="52" spans="1:4" ht="16.5" thickBot="1" x14ac:dyDescent="0.3">
      <c r="A52" s="15" t="s">
        <v>98</v>
      </c>
      <c r="B52" s="14">
        <v>291</v>
      </c>
      <c r="C52" s="14">
        <v>246</v>
      </c>
      <c r="D52" s="32">
        <f t="shared" si="4"/>
        <v>0.84536082474226804</v>
      </c>
    </row>
    <row r="53" spans="1:4" ht="16.5" thickBot="1" x14ac:dyDescent="0.3">
      <c r="A53" s="15" t="s">
        <v>101</v>
      </c>
      <c r="B53" s="14">
        <v>260</v>
      </c>
      <c r="C53" s="14">
        <v>242</v>
      </c>
      <c r="D53" s="32">
        <f t="shared" si="4"/>
        <v>0.93076923076923079</v>
      </c>
    </row>
    <row r="55" spans="1:4" x14ac:dyDescent="0.25">
      <c r="A55" s="3" t="s">
        <v>115</v>
      </c>
    </row>
  </sheetData>
  <mergeCells count="4">
    <mergeCell ref="A1:D1"/>
    <mergeCell ref="A5:D5"/>
    <mergeCell ref="A32:D32"/>
    <mergeCell ref="A43:D4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workbookViewId="0">
      <pane ySplit="3" topLeftCell="A4" activePane="bottomLeft" state="frozen"/>
      <selection pane="bottomLeft" sqref="A1:D1"/>
    </sheetView>
  </sheetViews>
  <sheetFormatPr defaultRowHeight="15.75" x14ac:dyDescent="0.25"/>
  <cols>
    <col min="1" max="1" width="5" style="1" customWidth="1"/>
    <col min="2" max="2" width="43.7109375" style="3" bestFit="1" customWidth="1"/>
    <col min="3" max="3" width="23.7109375" style="1" customWidth="1"/>
    <col min="4" max="4" width="16.85546875" style="1" customWidth="1"/>
    <col min="7" max="7" width="16.7109375" customWidth="1"/>
  </cols>
  <sheetData>
    <row r="1" spans="1:8" ht="16.5" thickBot="1" x14ac:dyDescent="0.3">
      <c r="A1" s="53" t="s">
        <v>48</v>
      </c>
      <c r="B1" s="53"/>
      <c r="C1" s="53"/>
      <c r="D1" s="53"/>
    </row>
    <row r="2" spans="1:8" ht="16.5" thickBot="1" x14ac:dyDescent="0.3"/>
    <row r="3" spans="1:8" ht="75.75" customHeight="1" thickBot="1" x14ac:dyDescent="0.3">
      <c r="A3" s="12" t="s">
        <v>39</v>
      </c>
      <c r="B3" s="13" t="s">
        <v>58</v>
      </c>
      <c r="C3" s="12" t="s">
        <v>43</v>
      </c>
      <c r="D3" s="9" t="s">
        <v>42</v>
      </c>
      <c r="G3" s="8" t="s">
        <v>36</v>
      </c>
      <c r="H3" s="7">
        <v>0.5</v>
      </c>
    </row>
    <row r="4" spans="1:8" ht="16.5" thickBot="1" x14ac:dyDescent="0.3">
      <c r="A4" s="5">
        <v>1</v>
      </c>
      <c r="B4" s="6" t="s">
        <v>70</v>
      </c>
      <c r="C4" s="32">
        <f>'Расч. 2.3'!$F$11</f>
        <v>-4.7619047619047672E-2</v>
      </c>
      <c r="D4" s="5">
        <f t="shared" ref="D4:D49" si="0">A4*$H$3</f>
        <v>0.5</v>
      </c>
    </row>
    <row r="5" spans="1:8" ht="16.5" thickBot="1" x14ac:dyDescent="0.3">
      <c r="A5" s="5">
        <v>2</v>
      </c>
      <c r="B5" s="6" t="s">
        <v>85</v>
      </c>
      <c r="C5" s="32">
        <f>'Расч. 2.3'!$F$46</f>
        <v>-4.736263736263735E-2</v>
      </c>
      <c r="D5" s="5">
        <f t="shared" si="0"/>
        <v>1</v>
      </c>
    </row>
    <row r="6" spans="1:8" ht="16.5" thickBot="1" x14ac:dyDescent="0.3">
      <c r="A6" s="5">
        <v>3</v>
      </c>
      <c r="B6" s="6" t="s">
        <v>98</v>
      </c>
      <c r="C6" s="32">
        <f>'Расч. 2.3'!$F$52</f>
        <v>-4.4554455445544539E-2</v>
      </c>
      <c r="D6" s="5">
        <f t="shared" si="0"/>
        <v>1.5</v>
      </c>
    </row>
    <row r="7" spans="1:8" ht="16.5" thickBot="1" x14ac:dyDescent="0.3">
      <c r="A7" s="5">
        <v>4</v>
      </c>
      <c r="B7" s="6" t="s">
        <v>87</v>
      </c>
      <c r="C7" s="32">
        <f>'Расч. 2.3'!$F$47</f>
        <v>-2.5219369515762091E-2</v>
      </c>
      <c r="D7" s="5">
        <f t="shared" si="0"/>
        <v>2</v>
      </c>
    </row>
    <row r="8" spans="1:8" ht="16.5" thickBot="1" x14ac:dyDescent="0.3">
      <c r="A8" s="5">
        <v>5</v>
      </c>
      <c r="B8" s="6" t="s">
        <v>105</v>
      </c>
      <c r="C8" s="32">
        <f>'Расч. 2.3'!$F$18</f>
        <v>-2.2801404603979725E-2</v>
      </c>
      <c r="D8" s="5">
        <f t="shared" si="0"/>
        <v>2.5</v>
      </c>
    </row>
    <row r="9" spans="1:8" ht="16.5" thickBot="1" x14ac:dyDescent="0.3">
      <c r="A9" s="5">
        <v>6</v>
      </c>
      <c r="B9" s="6" t="s">
        <v>72</v>
      </c>
      <c r="C9" s="32">
        <f>'Расч. 2.3'!$F$15</f>
        <v>-2.262396335750716E-2</v>
      </c>
      <c r="D9" s="5">
        <f t="shared" si="0"/>
        <v>3</v>
      </c>
    </row>
    <row r="10" spans="1:8" ht="16.5" thickBot="1" x14ac:dyDescent="0.3">
      <c r="A10" s="5">
        <v>7</v>
      </c>
      <c r="B10" s="6" t="s">
        <v>88</v>
      </c>
      <c r="C10" s="32">
        <f>'Расч. 2.3'!$F$48</f>
        <v>-1.6388373531230682E-2</v>
      </c>
      <c r="D10" s="5">
        <f t="shared" si="0"/>
        <v>3.5</v>
      </c>
    </row>
    <row r="11" spans="1:8" ht="16.5" thickBot="1" x14ac:dyDescent="0.3">
      <c r="A11" s="5">
        <v>8</v>
      </c>
      <c r="B11" s="6" t="s">
        <v>74</v>
      </c>
      <c r="C11" s="32">
        <f>'Расч. 2.3'!$F$19</f>
        <v>-1.605537319823036E-2</v>
      </c>
      <c r="D11" s="5">
        <f t="shared" si="0"/>
        <v>4</v>
      </c>
    </row>
    <row r="12" spans="1:8" ht="16.5" thickBot="1" x14ac:dyDescent="0.3">
      <c r="A12" s="5">
        <v>9</v>
      </c>
      <c r="B12" s="6" t="s">
        <v>101</v>
      </c>
      <c r="C12" s="32">
        <f>'Расч. 2.3'!$F$53</f>
        <v>-9.91735537190086E-3</v>
      </c>
      <c r="D12" s="5">
        <f t="shared" si="0"/>
        <v>4.5</v>
      </c>
    </row>
    <row r="13" spans="1:8" ht="16.5" thickBot="1" x14ac:dyDescent="0.3">
      <c r="A13" s="5">
        <v>10</v>
      </c>
      <c r="B13" s="6" t="s">
        <v>76</v>
      </c>
      <c r="C13" s="32">
        <f>'Расч. 2.3'!$F$24</f>
        <v>-9.0675866949752049E-3</v>
      </c>
      <c r="D13" s="5">
        <f t="shared" si="0"/>
        <v>5</v>
      </c>
    </row>
    <row r="14" spans="1:8" ht="16.5" thickBot="1" x14ac:dyDescent="0.3">
      <c r="A14" s="5">
        <v>11</v>
      </c>
      <c r="B14" s="6" t="s">
        <v>106</v>
      </c>
      <c r="C14" s="32">
        <f>'Расч. 2.3'!$F$35</f>
        <v>-7.2977481234361985E-3</v>
      </c>
      <c r="D14" s="5">
        <f t="shared" si="0"/>
        <v>5.5</v>
      </c>
    </row>
    <row r="15" spans="1:8" ht="16.5" thickBot="1" x14ac:dyDescent="0.3">
      <c r="A15" s="5">
        <v>12</v>
      </c>
      <c r="B15" s="6" t="s">
        <v>80</v>
      </c>
      <c r="C15" s="32">
        <f>'Расч. 2.3'!$F$44</f>
        <v>-6.2961773209123661E-3</v>
      </c>
      <c r="D15" s="5">
        <f t="shared" si="0"/>
        <v>6</v>
      </c>
    </row>
    <row r="16" spans="1:8" ht="16.5" thickBot="1" x14ac:dyDescent="0.3">
      <c r="A16" s="5">
        <v>13</v>
      </c>
      <c r="B16" s="6" t="s">
        <v>75</v>
      </c>
      <c r="C16" s="32">
        <f>'Расч. 2.3'!$F$20</f>
        <v>-5.7900432900432897E-3</v>
      </c>
      <c r="D16" s="5">
        <f t="shared" si="0"/>
        <v>6.5</v>
      </c>
    </row>
    <row r="17" spans="1:4" ht="16.5" thickBot="1" x14ac:dyDescent="0.3">
      <c r="A17" s="5">
        <v>14</v>
      </c>
      <c r="B17" s="6" t="s">
        <v>71</v>
      </c>
      <c r="C17" s="32">
        <f>'Расч. 2.3'!$F$12</f>
        <v>-3.7582779311328141E-3</v>
      </c>
      <c r="D17" s="5">
        <f t="shared" si="0"/>
        <v>7</v>
      </c>
    </row>
    <row r="18" spans="1:4" ht="16.5" thickBot="1" x14ac:dyDescent="0.3">
      <c r="A18" s="5">
        <v>15</v>
      </c>
      <c r="B18" s="6" t="s">
        <v>84</v>
      </c>
      <c r="C18" s="32">
        <f>'Расч. 2.3'!$F$13</f>
        <v>-2.7202725018417029E-3</v>
      </c>
      <c r="D18" s="5">
        <f t="shared" si="0"/>
        <v>7.5</v>
      </c>
    </row>
    <row r="19" spans="1:4" ht="16.5" thickBot="1" x14ac:dyDescent="0.3">
      <c r="A19" s="5">
        <v>16</v>
      </c>
      <c r="B19" s="6" t="s">
        <v>67</v>
      </c>
      <c r="C19" s="32">
        <f>'Расч. 2.3'!$F$7</f>
        <v>-1.8772878673400939E-3</v>
      </c>
      <c r="D19" s="5">
        <f t="shared" si="0"/>
        <v>8</v>
      </c>
    </row>
    <row r="20" spans="1:4" ht="16.5" thickBot="1" x14ac:dyDescent="0.3">
      <c r="A20" s="5">
        <v>17</v>
      </c>
      <c r="B20" s="6" t="s">
        <v>82</v>
      </c>
      <c r="C20" s="32">
        <f>'Расч. 2.3'!$F$45</f>
        <v>-1.6393442622950616E-3</v>
      </c>
      <c r="D20" s="5">
        <f t="shared" si="0"/>
        <v>8.5</v>
      </c>
    </row>
    <row r="21" spans="1:4" ht="16.5" thickBot="1" x14ac:dyDescent="0.3">
      <c r="A21" s="5">
        <v>18</v>
      </c>
      <c r="B21" s="6" t="s">
        <v>68</v>
      </c>
      <c r="C21" s="32">
        <f>'Расч. 2.3'!$F$8</f>
        <v>-1.5273279756907732E-3</v>
      </c>
      <c r="D21" s="5">
        <f t="shared" si="0"/>
        <v>9</v>
      </c>
    </row>
    <row r="22" spans="1:4" ht="16.5" thickBot="1" x14ac:dyDescent="0.3">
      <c r="A22" s="5">
        <v>19</v>
      </c>
      <c r="B22" s="6" t="s">
        <v>77</v>
      </c>
      <c r="C22" s="32">
        <f>'Расч. 2.3'!$F$26</f>
        <v>-3.370078904086915E-4</v>
      </c>
      <c r="D22" s="5">
        <f t="shared" si="0"/>
        <v>9.5</v>
      </c>
    </row>
    <row r="23" spans="1:4" ht="16.5" thickBot="1" x14ac:dyDescent="0.3">
      <c r="A23" s="5">
        <v>20</v>
      </c>
      <c r="B23" s="6" t="s">
        <v>79</v>
      </c>
      <c r="C23" s="32">
        <f>'Расч. 2.3'!$F$33</f>
        <v>5.3418803418803229E-4</v>
      </c>
      <c r="D23" s="5">
        <f t="shared" si="0"/>
        <v>10</v>
      </c>
    </row>
    <row r="24" spans="1:4" ht="16.5" thickBot="1" x14ac:dyDescent="0.3">
      <c r="A24" s="5">
        <v>21</v>
      </c>
      <c r="B24" s="6" t="s">
        <v>78</v>
      </c>
      <c r="C24" s="32">
        <f>'Расч. 2.3'!$F$28</f>
        <v>5.5006476569008367E-4</v>
      </c>
      <c r="D24" s="5">
        <f t="shared" si="0"/>
        <v>10.5</v>
      </c>
    </row>
    <row r="25" spans="1:4" ht="16.5" thickBot="1" x14ac:dyDescent="0.3">
      <c r="A25" s="5">
        <v>22</v>
      </c>
      <c r="B25" s="6" t="s">
        <v>97</v>
      </c>
      <c r="C25" s="32">
        <f>'Расч. 2.3'!$F$51</f>
        <v>1.7643894566971019E-3</v>
      </c>
      <c r="D25" s="5">
        <f t="shared" si="0"/>
        <v>11</v>
      </c>
    </row>
    <row r="26" spans="1:4" ht="16.5" thickBot="1" x14ac:dyDescent="0.3">
      <c r="A26" s="5">
        <v>23</v>
      </c>
      <c r="B26" s="6" t="s">
        <v>91</v>
      </c>
      <c r="C26" s="32">
        <f>'Расч. 2.3'!$F$50</f>
        <v>4.3086676346932862E-3</v>
      </c>
      <c r="D26" s="5">
        <f t="shared" si="0"/>
        <v>11.5</v>
      </c>
    </row>
    <row r="27" spans="1:4" ht="16.5" thickBot="1" x14ac:dyDescent="0.3">
      <c r="A27" s="5">
        <v>24</v>
      </c>
      <c r="B27" s="6" t="s">
        <v>107</v>
      </c>
      <c r="C27" s="32">
        <f>'Расч. 2.3'!$F$36</f>
        <v>5.2447552447552337E-3</v>
      </c>
      <c r="D27" s="5">
        <f t="shared" si="0"/>
        <v>12</v>
      </c>
    </row>
    <row r="28" spans="1:4" ht="16.5" thickBot="1" x14ac:dyDescent="0.3">
      <c r="A28" s="5">
        <v>25</v>
      </c>
      <c r="B28" s="6" t="s">
        <v>95</v>
      </c>
      <c r="C28" s="32">
        <f>'Расч. 2.3'!$F$23</f>
        <v>6.0252672497570492E-3</v>
      </c>
      <c r="D28" s="5">
        <f t="shared" si="0"/>
        <v>12.5</v>
      </c>
    </row>
    <row r="29" spans="1:4" ht="16.5" thickBot="1" x14ac:dyDescent="0.3">
      <c r="A29" s="5">
        <v>26</v>
      </c>
      <c r="B29" s="6" t="s">
        <v>90</v>
      </c>
      <c r="C29" s="32">
        <f>'Расч. 2.3'!$F$49</f>
        <v>7.2399923386324838E-3</v>
      </c>
      <c r="D29" s="5">
        <f t="shared" si="0"/>
        <v>13</v>
      </c>
    </row>
    <row r="30" spans="1:4" ht="16.5" thickBot="1" x14ac:dyDescent="0.3">
      <c r="A30" s="5">
        <v>27</v>
      </c>
      <c r="B30" s="6" t="s">
        <v>112</v>
      </c>
      <c r="C30" s="32">
        <f>'Расч. 2.3'!$F$6</f>
        <v>1.3899999999999999E-2</v>
      </c>
      <c r="D30" s="5">
        <f t="shared" si="0"/>
        <v>13.5</v>
      </c>
    </row>
    <row r="31" spans="1:4" ht="16.5" thickBot="1" x14ac:dyDescent="0.3">
      <c r="A31" s="5">
        <v>28</v>
      </c>
      <c r="B31" s="6" t="s">
        <v>92</v>
      </c>
      <c r="C31" s="32">
        <f>'Расч. 2.3'!$F$21</f>
        <v>1.5588318151939062E-2</v>
      </c>
      <c r="D31" s="5">
        <f t="shared" si="0"/>
        <v>14</v>
      </c>
    </row>
    <row r="32" spans="1:4" ht="16.5" thickBot="1" x14ac:dyDescent="0.3">
      <c r="A32" s="5">
        <v>29</v>
      </c>
      <c r="B32" s="6" t="s">
        <v>69</v>
      </c>
      <c r="C32" s="32">
        <f>'Расч. 2.3'!$F$10</f>
        <v>1.5771488653290144E-2</v>
      </c>
      <c r="D32" s="5">
        <f t="shared" si="0"/>
        <v>14.5</v>
      </c>
    </row>
    <row r="33" spans="1:4" ht="16.5" thickBot="1" x14ac:dyDescent="0.3">
      <c r="A33" s="5">
        <v>30</v>
      </c>
      <c r="B33" s="6" t="s">
        <v>96</v>
      </c>
      <c r="C33" s="32">
        <f>'Расч. 2.3'!$F$25</f>
        <v>2.6107736287296679E-2</v>
      </c>
      <c r="D33" s="5">
        <f t="shared" si="0"/>
        <v>15</v>
      </c>
    </row>
    <row r="34" spans="1:4" ht="16.5" thickBot="1" x14ac:dyDescent="0.3">
      <c r="A34" s="5">
        <v>31</v>
      </c>
      <c r="B34" s="6" t="s">
        <v>94</v>
      </c>
      <c r="C34" s="32">
        <f>'Расч. 2.3'!$F$39</f>
        <v>2.6997563165319982E-2</v>
      </c>
      <c r="D34" s="5">
        <f t="shared" si="0"/>
        <v>15.5</v>
      </c>
    </row>
    <row r="35" spans="1:4" ht="16.5" thickBot="1" x14ac:dyDescent="0.3">
      <c r="A35" s="5">
        <v>32</v>
      </c>
      <c r="B35" s="6" t="s">
        <v>99</v>
      </c>
      <c r="C35" s="32">
        <f>'Расч. 2.3'!$F$27</f>
        <v>2.899159663865547E-2</v>
      </c>
      <c r="D35" s="5">
        <f t="shared" si="0"/>
        <v>16</v>
      </c>
    </row>
    <row r="36" spans="1:4" ht="16.5" thickBot="1" x14ac:dyDescent="0.3">
      <c r="A36" s="5">
        <v>33</v>
      </c>
      <c r="B36" s="6" t="s">
        <v>109</v>
      </c>
      <c r="C36" s="32">
        <f>'Расч. 2.3'!$F$38</f>
        <v>3.434386262454947E-2</v>
      </c>
      <c r="D36" s="5">
        <f t="shared" si="0"/>
        <v>16.5</v>
      </c>
    </row>
    <row r="37" spans="1:4" ht="16.5" thickBot="1" x14ac:dyDescent="0.3">
      <c r="A37" s="5">
        <v>34</v>
      </c>
      <c r="B37" s="6" t="s">
        <v>104</v>
      </c>
      <c r="C37" s="32">
        <f>'Расч. 2.3'!$F$31</f>
        <v>3.4949730667617862E-2</v>
      </c>
      <c r="D37" s="5">
        <f t="shared" si="0"/>
        <v>17</v>
      </c>
    </row>
    <row r="38" spans="1:4" ht="16.5" thickBot="1" x14ac:dyDescent="0.3">
      <c r="A38" s="5">
        <v>35</v>
      </c>
      <c r="B38" s="6" t="s">
        <v>89</v>
      </c>
      <c r="C38" s="32">
        <f>'Расч. 2.3'!$F$16</f>
        <v>3.7394636015325666E-2</v>
      </c>
      <c r="D38" s="5">
        <f t="shared" si="0"/>
        <v>17.5</v>
      </c>
    </row>
    <row r="39" spans="1:4" ht="16.5" thickBot="1" x14ac:dyDescent="0.3">
      <c r="A39" s="5">
        <v>36</v>
      </c>
      <c r="B39" s="6" t="s">
        <v>73</v>
      </c>
      <c r="C39" s="32">
        <f>'Расч. 2.3'!$F$16</f>
        <v>3.7394636015325666E-2</v>
      </c>
      <c r="D39" s="5">
        <f t="shared" si="0"/>
        <v>18</v>
      </c>
    </row>
    <row r="40" spans="1:4" ht="16.5" thickBot="1" x14ac:dyDescent="0.3">
      <c r="A40" s="5">
        <v>37</v>
      </c>
      <c r="B40" s="6" t="s">
        <v>100</v>
      </c>
      <c r="C40" s="32">
        <f>'Расч. 2.3'!$F$40</f>
        <v>4.1666666666666685E-2</v>
      </c>
      <c r="D40" s="5">
        <f t="shared" si="0"/>
        <v>18.5</v>
      </c>
    </row>
    <row r="41" spans="1:4" ht="16.5" thickBot="1" x14ac:dyDescent="0.3">
      <c r="A41" s="5">
        <v>38</v>
      </c>
      <c r="B41" s="6" t="s">
        <v>110</v>
      </c>
      <c r="C41" s="32">
        <f>'Расч. 2.3'!$F$41</f>
        <v>4.8370927318295731E-2</v>
      </c>
      <c r="D41" s="5">
        <f t="shared" si="0"/>
        <v>19</v>
      </c>
    </row>
    <row r="42" spans="1:4" ht="16.5" thickBot="1" x14ac:dyDescent="0.3">
      <c r="A42" s="5">
        <v>39</v>
      </c>
      <c r="B42" s="15" t="s">
        <v>111</v>
      </c>
      <c r="C42" s="32">
        <f>'Расч. 2.3'!$F$42</f>
        <v>5.4461942257217844E-2</v>
      </c>
      <c r="D42" s="5">
        <f t="shared" si="0"/>
        <v>19.5</v>
      </c>
    </row>
    <row r="43" spans="1:4" ht="16.5" thickBot="1" x14ac:dyDescent="0.3">
      <c r="A43" s="5">
        <v>40</v>
      </c>
      <c r="B43" s="15" t="s">
        <v>81</v>
      </c>
      <c r="C43" s="32">
        <f>'Расч. 2.3'!$F$34</f>
        <v>6.0463659147869664E-2</v>
      </c>
      <c r="D43" s="5">
        <f t="shared" si="0"/>
        <v>20</v>
      </c>
    </row>
    <row r="44" spans="1:4" ht="16.5" thickBot="1" x14ac:dyDescent="0.3">
      <c r="A44" s="5">
        <v>41</v>
      </c>
      <c r="B44" s="15" t="s">
        <v>102</v>
      </c>
      <c r="C44" s="32">
        <f>'Расч. 2.3'!$F$29</f>
        <v>6.1345813306349639E-2</v>
      </c>
      <c r="D44" s="5">
        <f t="shared" si="0"/>
        <v>20.5</v>
      </c>
    </row>
    <row r="45" spans="1:4" ht="16.5" thickBot="1" x14ac:dyDescent="0.3">
      <c r="A45" s="5">
        <v>42</v>
      </c>
      <c r="B45" s="15" t="s">
        <v>83</v>
      </c>
      <c r="C45" s="32">
        <f>'Расч. 2.3'!$F$9</f>
        <v>7.0001585539876343E-2</v>
      </c>
      <c r="D45" s="5">
        <f t="shared" si="0"/>
        <v>21</v>
      </c>
    </row>
    <row r="46" spans="1:4" ht="16.5" thickBot="1" x14ac:dyDescent="0.3">
      <c r="A46" s="5">
        <v>43</v>
      </c>
      <c r="B46" s="15" t="s">
        <v>108</v>
      </c>
      <c r="C46" s="32">
        <f>'Расч. 2.3'!$F$37</f>
        <v>7.2128851540616212E-2</v>
      </c>
      <c r="D46" s="5">
        <f t="shared" si="0"/>
        <v>21.5</v>
      </c>
    </row>
    <row r="47" spans="1:4" ht="16.5" thickBot="1" x14ac:dyDescent="0.3">
      <c r="A47" s="5">
        <v>44</v>
      </c>
      <c r="B47" s="15" t="s">
        <v>103</v>
      </c>
      <c r="C47" s="32">
        <f>'Расч. 2.3'!$F$30</f>
        <v>7.2158165591818202E-2</v>
      </c>
      <c r="D47" s="5">
        <f t="shared" si="0"/>
        <v>22</v>
      </c>
    </row>
    <row r="48" spans="1:4" ht="16.5" thickBot="1" x14ac:dyDescent="0.3">
      <c r="A48" s="5">
        <v>45</v>
      </c>
      <c r="B48" s="15" t="s">
        <v>86</v>
      </c>
      <c r="C48" s="32">
        <f>'Расч. 2.3'!$F$14</f>
        <v>9.5628078817733941E-2</v>
      </c>
      <c r="D48" s="5">
        <f t="shared" si="0"/>
        <v>22.5</v>
      </c>
    </row>
    <row r="49" spans="1:4" ht="16.5" thickBot="1" x14ac:dyDescent="0.3">
      <c r="A49" s="5">
        <v>46</v>
      </c>
      <c r="B49" s="15" t="s">
        <v>93</v>
      </c>
      <c r="C49" s="32">
        <f>'Расч. 2.3'!$F$22</f>
        <v>9.8186988979736933E-2</v>
      </c>
      <c r="D49" s="5">
        <f t="shared" si="0"/>
        <v>23</v>
      </c>
    </row>
  </sheetData>
  <autoFilter ref="A3:H3">
    <sortState ref="A4:H49">
      <sortCondition ref="A3"/>
    </sortState>
  </autoFilter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workbookViewId="0">
      <pane ySplit="3" topLeftCell="A4" activePane="bottomLeft" state="frozen"/>
      <selection pane="bottomLeft" sqref="A1:F1"/>
    </sheetView>
  </sheetViews>
  <sheetFormatPr defaultRowHeight="15.75" x14ac:dyDescent="0.25"/>
  <cols>
    <col min="1" max="1" width="34.5703125" style="3" customWidth="1"/>
    <col min="2" max="2" width="18.28515625" style="1" customWidth="1"/>
    <col min="3" max="3" width="17.42578125" style="1" customWidth="1"/>
    <col min="4" max="4" width="18.85546875" style="1" customWidth="1"/>
    <col min="5" max="5" width="17" style="1" customWidth="1"/>
    <col min="6" max="6" width="19.7109375" style="1" customWidth="1"/>
    <col min="7" max="16384" width="9.140625" style="1"/>
  </cols>
  <sheetData>
    <row r="1" spans="1:6" ht="16.5" thickBot="1" x14ac:dyDescent="0.3">
      <c r="A1" s="51" t="s">
        <v>61</v>
      </c>
      <c r="B1" s="51"/>
      <c r="C1" s="51"/>
      <c r="D1" s="51"/>
      <c r="E1" s="51"/>
      <c r="F1" s="51"/>
    </row>
    <row r="2" spans="1:6" ht="16.5" thickBot="1" x14ac:dyDescent="0.3"/>
    <row r="3" spans="1:6" ht="16.5" thickBot="1" x14ac:dyDescent="0.3">
      <c r="A3" s="12"/>
      <c r="B3" s="12" t="s">
        <v>66</v>
      </c>
      <c r="C3" s="12" t="s">
        <v>145</v>
      </c>
      <c r="D3" s="12" t="s">
        <v>116</v>
      </c>
      <c r="E3" s="12" t="s">
        <v>147</v>
      </c>
      <c r="F3" s="12" t="s">
        <v>56</v>
      </c>
    </row>
    <row r="4" spans="1:6" ht="16.5" thickBot="1" x14ac:dyDescent="0.3">
      <c r="A4" s="17" t="s">
        <v>57</v>
      </c>
      <c r="B4" s="16">
        <v>55027</v>
      </c>
      <c r="C4" s="16">
        <v>51273</v>
      </c>
      <c r="D4" s="16">
        <v>62384</v>
      </c>
      <c r="E4" s="16">
        <v>57867</v>
      </c>
      <c r="F4" s="31">
        <f>(C4/E4-B4/D4)</f>
        <v>3.9799232090400594E-3</v>
      </c>
    </row>
    <row r="5" spans="1:6" ht="16.5" thickBot="1" x14ac:dyDescent="0.3">
      <c r="A5" s="54" t="s">
        <v>45</v>
      </c>
      <c r="B5" s="55"/>
      <c r="C5" s="55"/>
      <c r="D5" s="55"/>
      <c r="E5" s="55"/>
      <c r="F5" s="56"/>
    </row>
    <row r="6" spans="1:6" ht="16.5" thickBot="1" x14ac:dyDescent="0.3">
      <c r="A6" s="15" t="s">
        <v>114</v>
      </c>
      <c r="B6" s="14" t="s">
        <v>113</v>
      </c>
      <c r="C6" s="14" t="s">
        <v>113</v>
      </c>
      <c r="D6" s="14" t="s">
        <v>113</v>
      </c>
      <c r="E6" s="14" t="s">
        <v>113</v>
      </c>
      <c r="F6" s="31">
        <v>1.3899999999999999E-2</v>
      </c>
    </row>
    <row r="7" spans="1:6" ht="16.5" thickBot="1" x14ac:dyDescent="0.3">
      <c r="A7" s="15" t="s">
        <v>67</v>
      </c>
      <c r="B7" s="14">
        <v>40084</v>
      </c>
      <c r="C7" s="14">
        <v>37412</v>
      </c>
      <c r="D7" s="14">
        <v>42644</v>
      </c>
      <c r="E7" s="14">
        <v>39881</v>
      </c>
      <c r="F7" s="31">
        <f>(C7/E7-B7/D7)</f>
        <v>-1.8772878673400939E-3</v>
      </c>
    </row>
    <row r="8" spans="1:6" ht="16.5" thickBot="1" x14ac:dyDescent="0.3">
      <c r="A8" s="15" t="s">
        <v>68</v>
      </c>
      <c r="B8" s="14">
        <v>1904</v>
      </c>
      <c r="C8" s="14">
        <v>1711</v>
      </c>
      <c r="D8" s="14">
        <v>2205</v>
      </c>
      <c r="E8" s="14">
        <v>1985</v>
      </c>
      <c r="F8" s="31">
        <f t="shared" ref="F8:F11" si="0">(C8/E8-B8/D8)</f>
        <v>-1.5273279756907732E-3</v>
      </c>
    </row>
    <row r="9" spans="1:6" ht="16.5" thickBot="1" x14ac:dyDescent="0.3">
      <c r="A9" s="15" t="s">
        <v>83</v>
      </c>
      <c r="B9" s="14">
        <v>225</v>
      </c>
      <c r="C9" s="14">
        <v>207</v>
      </c>
      <c r="D9" s="14">
        <v>371</v>
      </c>
      <c r="E9" s="14">
        <v>306</v>
      </c>
      <c r="F9" s="31">
        <f t="shared" si="0"/>
        <v>7.0001585539876343E-2</v>
      </c>
    </row>
    <row r="10" spans="1:6" ht="16.5" thickBot="1" x14ac:dyDescent="0.3">
      <c r="A10" s="15" t="s">
        <v>69</v>
      </c>
      <c r="B10" s="14">
        <v>143</v>
      </c>
      <c r="C10" s="14">
        <v>131</v>
      </c>
      <c r="D10" s="14">
        <v>226</v>
      </c>
      <c r="E10" s="14">
        <v>202</v>
      </c>
      <c r="F10" s="31">
        <f t="shared" si="0"/>
        <v>1.5771488653290144E-2</v>
      </c>
    </row>
    <row r="11" spans="1:6" ht="16.5" thickBot="1" x14ac:dyDescent="0.3">
      <c r="A11" s="15" t="s">
        <v>70</v>
      </c>
      <c r="B11" s="14">
        <v>61</v>
      </c>
      <c r="C11" s="14">
        <v>48</v>
      </c>
      <c r="D11" s="14">
        <v>105</v>
      </c>
      <c r="E11" s="14">
        <v>90</v>
      </c>
      <c r="F11" s="31">
        <f t="shared" si="0"/>
        <v>-4.7619047619047672E-2</v>
      </c>
    </row>
    <row r="12" spans="1:6" ht="16.5" thickBot="1" x14ac:dyDescent="0.3">
      <c r="A12" s="15" t="s">
        <v>71</v>
      </c>
      <c r="B12" s="14">
        <v>197</v>
      </c>
      <c r="C12" s="14">
        <v>181</v>
      </c>
      <c r="D12" s="14">
        <v>289</v>
      </c>
      <c r="E12" s="14">
        <v>267</v>
      </c>
      <c r="F12" s="31">
        <f t="shared" ref="F12" si="1">(C12/E12-B12/D12)</f>
        <v>-3.7582779311328141E-3</v>
      </c>
    </row>
    <row r="13" spans="1:6" ht="16.5" thickBot="1" x14ac:dyDescent="0.3">
      <c r="A13" s="15" t="s">
        <v>84</v>
      </c>
      <c r="B13" s="14">
        <v>839</v>
      </c>
      <c r="C13" s="14">
        <v>809</v>
      </c>
      <c r="D13" s="14">
        <v>979</v>
      </c>
      <c r="E13" s="14">
        <v>947</v>
      </c>
      <c r="F13" s="31">
        <f t="shared" ref="F13:F20" si="2">(C13/E13-B13/D13)</f>
        <v>-2.7202725018417029E-3</v>
      </c>
    </row>
    <row r="14" spans="1:6" ht="16.5" thickBot="1" x14ac:dyDescent="0.3">
      <c r="A14" s="15" t="s">
        <v>86</v>
      </c>
      <c r="B14" s="14">
        <v>110</v>
      </c>
      <c r="C14" s="14">
        <v>102</v>
      </c>
      <c r="D14" s="14">
        <v>203</v>
      </c>
      <c r="E14" s="14">
        <v>160</v>
      </c>
      <c r="F14" s="31">
        <f t="shared" si="2"/>
        <v>9.5628078817733941E-2</v>
      </c>
    </row>
    <row r="15" spans="1:6" ht="16.5" thickBot="1" x14ac:dyDescent="0.3">
      <c r="A15" s="15" t="s">
        <v>72</v>
      </c>
      <c r="B15" s="14">
        <v>103</v>
      </c>
      <c r="C15" s="14">
        <v>89</v>
      </c>
      <c r="D15" s="14">
        <v>179</v>
      </c>
      <c r="E15" s="14">
        <v>161</v>
      </c>
      <c r="F15" s="31">
        <f t="shared" si="2"/>
        <v>-2.262396335750716E-2</v>
      </c>
    </row>
    <row r="16" spans="1:6" ht="16.5" thickBot="1" x14ac:dyDescent="0.3">
      <c r="A16" s="15" t="s">
        <v>89</v>
      </c>
      <c r="B16" s="14">
        <v>177</v>
      </c>
      <c r="C16" s="14">
        <v>161</v>
      </c>
      <c r="D16" s="14">
        <v>261</v>
      </c>
      <c r="E16" s="14">
        <v>225</v>
      </c>
      <c r="F16" s="31">
        <f t="shared" si="2"/>
        <v>3.7394636015325666E-2</v>
      </c>
    </row>
    <row r="17" spans="1:6" ht="16.5" thickBot="1" x14ac:dyDescent="0.3">
      <c r="A17" s="15" t="s">
        <v>73</v>
      </c>
      <c r="B17" s="14">
        <v>991</v>
      </c>
      <c r="C17" s="14">
        <v>893</v>
      </c>
      <c r="D17" s="14">
        <v>1131</v>
      </c>
      <c r="E17" s="14">
        <v>1021</v>
      </c>
      <c r="F17" s="31">
        <f t="shared" si="2"/>
        <v>-1.583025258259152E-3</v>
      </c>
    </row>
    <row r="18" spans="1:6" ht="16.5" thickBot="1" x14ac:dyDescent="0.3">
      <c r="A18" s="15" t="s">
        <v>105</v>
      </c>
      <c r="B18" s="14">
        <v>142</v>
      </c>
      <c r="C18" s="14">
        <v>115</v>
      </c>
      <c r="D18" s="14">
        <v>275</v>
      </c>
      <c r="E18" s="14">
        <v>233</v>
      </c>
      <c r="F18" s="31">
        <f t="shared" si="2"/>
        <v>-2.2801404603979725E-2</v>
      </c>
    </row>
    <row r="19" spans="1:6" ht="16.5" thickBot="1" x14ac:dyDescent="0.3">
      <c r="A19" s="15" t="s">
        <v>74</v>
      </c>
      <c r="B19" s="14">
        <v>527</v>
      </c>
      <c r="C19" s="14">
        <v>482</v>
      </c>
      <c r="D19" s="14">
        <v>682</v>
      </c>
      <c r="E19" s="14">
        <v>637</v>
      </c>
      <c r="F19" s="31">
        <f t="shared" si="2"/>
        <v>-1.605537319823036E-2</v>
      </c>
    </row>
    <row r="20" spans="1:6" ht="16.5" thickBot="1" x14ac:dyDescent="0.3">
      <c r="A20" s="15" t="s">
        <v>75</v>
      </c>
      <c r="B20" s="14">
        <v>796</v>
      </c>
      <c r="C20" s="14">
        <v>753</v>
      </c>
      <c r="D20" s="14">
        <v>924</v>
      </c>
      <c r="E20" s="14">
        <v>880</v>
      </c>
      <c r="F20" s="31">
        <f t="shared" si="2"/>
        <v>-5.7900432900432897E-3</v>
      </c>
    </row>
    <row r="21" spans="1:6" ht="16.5" thickBot="1" x14ac:dyDescent="0.3">
      <c r="A21" s="15" t="s">
        <v>92</v>
      </c>
      <c r="B21" s="14">
        <v>335</v>
      </c>
      <c r="C21" s="14">
        <v>306</v>
      </c>
      <c r="D21" s="14">
        <v>463</v>
      </c>
      <c r="E21" s="14">
        <v>414</v>
      </c>
      <c r="F21" s="31">
        <f t="shared" ref="F21:F53" si="3">(C21/E21-B21/D21)</f>
        <v>1.5588318151939062E-2</v>
      </c>
    </row>
    <row r="22" spans="1:6" ht="16.5" thickBot="1" x14ac:dyDescent="0.3">
      <c r="A22" s="15" t="s">
        <v>93</v>
      </c>
      <c r="B22" s="14">
        <v>124</v>
      </c>
      <c r="C22" s="14">
        <v>102</v>
      </c>
      <c r="D22" s="14">
        <v>290</v>
      </c>
      <c r="E22" s="14">
        <v>194</v>
      </c>
      <c r="F22" s="31">
        <f t="shared" si="3"/>
        <v>9.8186988979736933E-2</v>
      </c>
    </row>
    <row r="23" spans="1:6" ht="16.5" thickBot="1" x14ac:dyDescent="0.3">
      <c r="A23" s="15" t="s">
        <v>95</v>
      </c>
      <c r="B23" s="14">
        <v>256</v>
      </c>
      <c r="C23" s="14">
        <v>237</v>
      </c>
      <c r="D23" s="14">
        <v>343</v>
      </c>
      <c r="E23" s="14">
        <v>315</v>
      </c>
      <c r="F23" s="31">
        <f t="shared" si="3"/>
        <v>6.0252672497570492E-3</v>
      </c>
    </row>
    <row r="24" spans="1:6" ht="16.5" thickBot="1" x14ac:dyDescent="0.3">
      <c r="A24" s="15" t="s">
        <v>76</v>
      </c>
      <c r="B24" s="14">
        <v>105</v>
      </c>
      <c r="C24" s="14">
        <v>95</v>
      </c>
      <c r="D24" s="14">
        <v>157</v>
      </c>
      <c r="E24" s="14">
        <v>144</v>
      </c>
      <c r="F24" s="31">
        <f t="shared" si="3"/>
        <v>-9.0675866949752049E-3</v>
      </c>
    </row>
    <row r="25" spans="1:6" ht="16.5" thickBot="1" x14ac:dyDescent="0.3">
      <c r="A25" s="15" t="s">
        <v>96</v>
      </c>
      <c r="B25" s="14">
        <v>143</v>
      </c>
      <c r="C25" s="14">
        <v>124</v>
      </c>
      <c r="D25" s="14">
        <v>232</v>
      </c>
      <c r="E25" s="14">
        <v>193</v>
      </c>
      <c r="F25" s="31">
        <f t="shared" si="3"/>
        <v>2.6107736287296679E-2</v>
      </c>
    </row>
    <row r="26" spans="1:6" ht="16.5" thickBot="1" x14ac:dyDescent="0.3">
      <c r="A26" s="15" t="s">
        <v>77</v>
      </c>
      <c r="B26" s="14">
        <v>1091</v>
      </c>
      <c r="C26" s="14">
        <v>998</v>
      </c>
      <c r="D26" s="14">
        <v>1296</v>
      </c>
      <c r="E26" s="14">
        <v>1186</v>
      </c>
      <c r="F26" s="31">
        <f t="shared" si="3"/>
        <v>-3.370078904086915E-4</v>
      </c>
    </row>
    <row r="27" spans="1:6" ht="16.5" thickBot="1" x14ac:dyDescent="0.3">
      <c r="A27" s="15" t="s">
        <v>99</v>
      </c>
      <c r="B27" s="14">
        <v>91</v>
      </c>
      <c r="C27" s="14">
        <v>79</v>
      </c>
      <c r="D27" s="14">
        <v>170</v>
      </c>
      <c r="E27" s="14">
        <v>140</v>
      </c>
      <c r="F27" s="31">
        <f t="shared" si="3"/>
        <v>2.899159663865547E-2</v>
      </c>
    </row>
    <row r="28" spans="1:6" ht="16.5" thickBot="1" x14ac:dyDescent="0.3">
      <c r="A28" s="15" t="s">
        <v>78</v>
      </c>
      <c r="B28" s="14">
        <v>1815</v>
      </c>
      <c r="C28" s="14">
        <v>1702</v>
      </c>
      <c r="D28" s="14">
        <v>2037</v>
      </c>
      <c r="E28" s="14">
        <v>1909</v>
      </c>
      <c r="F28" s="31">
        <f t="shared" si="3"/>
        <v>5.5006476569008367E-4</v>
      </c>
    </row>
    <row r="29" spans="1:6" ht="16.5" thickBot="1" x14ac:dyDescent="0.3">
      <c r="A29" s="15" t="s">
        <v>102</v>
      </c>
      <c r="B29" s="14">
        <v>75</v>
      </c>
      <c r="C29" s="14">
        <v>65</v>
      </c>
      <c r="D29" s="14">
        <v>177</v>
      </c>
      <c r="E29" s="14">
        <v>134</v>
      </c>
      <c r="F29" s="31">
        <f t="shared" si="3"/>
        <v>6.1345813306349639E-2</v>
      </c>
    </row>
    <row r="30" spans="1:6" ht="16.5" thickBot="1" x14ac:dyDescent="0.3">
      <c r="A30" s="15" t="s">
        <v>103</v>
      </c>
      <c r="B30" s="14">
        <v>416</v>
      </c>
      <c r="C30" s="14">
        <v>398</v>
      </c>
      <c r="D30" s="14">
        <v>595</v>
      </c>
      <c r="E30" s="14">
        <v>516</v>
      </c>
      <c r="F30" s="31">
        <f t="shared" si="3"/>
        <v>7.2158165591818202E-2</v>
      </c>
    </row>
    <row r="31" spans="1:6" ht="16.5" thickBot="1" x14ac:dyDescent="0.3">
      <c r="A31" s="15" t="s">
        <v>104</v>
      </c>
      <c r="B31" s="14">
        <v>561</v>
      </c>
      <c r="C31" s="14">
        <v>514</v>
      </c>
      <c r="D31" s="14">
        <v>753</v>
      </c>
      <c r="E31" s="14">
        <v>659</v>
      </c>
      <c r="F31" s="31">
        <f t="shared" si="3"/>
        <v>3.4949730667617862E-2</v>
      </c>
    </row>
    <row r="32" spans="1:6" ht="16.5" thickBot="1" x14ac:dyDescent="0.3">
      <c r="A32" s="54" t="s">
        <v>146</v>
      </c>
      <c r="B32" s="55"/>
      <c r="C32" s="55"/>
      <c r="D32" s="55"/>
      <c r="E32" s="55"/>
      <c r="F32" s="56"/>
    </row>
    <row r="33" spans="1:6" ht="16.5" thickBot="1" x14ac:dyDescent="0.3">
      <c r="A33" s="15" t="s">
        <v>79</v>
      </c>
      <c r="B33" s="14">
        <v>154</v>
      </c>
      <c r="C33" s="14">
        <v>137</v>
      </c>
      <c r="D33" s="14">
        <v>234</v>
      </c>
      <c r="E33" s="14">
        <v>208</v>
      </c>
      <c r="F33" s="31">
        <f t="shared" si="3"/>
        <v>5.3418803418803229E-4</v>
      </c>
    </row>
    <row r="34" spans="1:6" ht="16.5" thickBot="1" x14ac:dyDescent="0.3">
      <c r="A34" s="15" t="s">
        <v>81</v>
      </c>
      <c r="B34" s="14">
        <v>64</v>
      </c>
      <c r="C34" s="14">
        <v>65</v>
      </c>
      <c r="D34" s="14">
        <v>133</v>
      </c>
      <c r="E34" s="14">
        <v>120</v>
      </c>
      <c r="F34" s="31">
        <f t="shared" si="3"/>
        <v>6.0463659147869664E-2</v>
      </c>
    </row>
    <row r="35" spans="1:6" ht="16.5" thickBot="1" x14ac:dyDescent="0.3">
      <c r="A35" s="15" t="s">
        <v>106</v>
      </c>
      <c r="B35" s="14">
        <v>33</v>
      </c>
      <c r="C35" s="14">
        <v>26</v>
      </c>
      <c r="D35" s="14">
        <v>109</v>
      </c>
      <c r="E35" s="14">
        <v>88</v>
      </c>
      <c r="F35" s="31">
        <f t="shared" si="3"/>
        <v>-7.2977481234361985E-3</v>
      </c>
    </row>
    <row r="36" spans="1:6" ht="16.5" thickBot="1" x14ac:dyDescent="0.3">
      <c r="A36" s="15" t="s">
        <v>107</v>
      </c>
      <c r="B36" s="14">
        <v>8</v>
      </c>
      <c r="C36" s="14">
        <v>7</v>
      </c>
      <c r="D36" s="14">
        <v>52</v>
      </c>
      <c r="E36" s="14">
        <v>44</v>
      </c>
      <c r="F36" s="31">
        <f t="shared" si="3"/>
        <v>5.2447552447552337E-3</v>
      </c>
    </row>
    <row r="37" spans="1:6" ht="16.5" thickBot="1" x14ac:dyDescent="0.3">
      <c r="A37" s="15" t="s">
        <v>108</v>
      </c>
      <c r="B37" s="14">
        <v>31</v>
      </c>
      <c r="C37" s="14">
        <v>30</v>
      </c>
      <c r="D37" s="14">
        <v>84</v>
      </c>
      <c r="E37" s="14">
        <v>68</v>
      </c>
      <c r="F37" s="31">
        <f t="shared" si="3"/>
        <v>7.2128851540616212E-2</v>
      </c>
    </row>
    <row r="38" spans="1:6" ht="16.5" thickBot="1" x14ac:dyDescent="0.3">
      <c r="A38" s="15" t="s">
        <v>109</v>
      </c>
      <c r="B38" s="14">
        <v>44</v>
      </c>
      <c r="C38" s="14">
        <v>40</v>
      </c>
      <c r="D38" s="14">
        <v>106</v>
      </c>
      <c r="E38" s="14">
        <v>89</v>
      </c>
      <c r="F38" s="31">
        <f t="shared" si="3"/>
        <v>3.434386262454947E-2</v>
      </c>
    </row>
    <row r="39" spans="1:6" ht="16.5" thickBot="1" x14ac:dyDescent="0.3">
      <c r="A39" s="15" t="s">
        <v>94</v>
      </c>
      <c r="B39" s="14">
        <v>61</v>
      </c>
      <c r="C39" s="14">
        <v>53</v>
      </c>
      <c r="D39" s="14">
        <v>138</v>
      </c>
      <c r="E39" s="14">
        <v>113</v>
      </c>
      <c r="F39" s="31">
        <f t="shared" si="3"/>
        <v>2.6997563165319982E-2</v>
      </c>
    </row>
    <row r="40" spans="1:6" ht="16.5" thickBot="1" x14ac:dyDescent="0.3">
      <c r="A40" s="15" t="s">
        <v>100</v>
      </c>
      <c r="B40" s="14">
        <v>42</v>
      </c>
      <c r="C40" s="14">
        <v>40</v>
      </c>
      <c r="D40" s="14">
        <v>112</v>
      </c>
      <c r="E40" s="14">
        <v>96</v>
      </c>
      <c r="F40" s="31">
        <f t="shared" si="3"/>
        <v>4.1666666666666685E-2</v>
      </c>
    </row>
    <row r="41" spans="1:6" ht="16.5" thickBot="1" x14ac:dyDescent="0.3">
      <c r="A41" s="15" t="s">
        <v>110</v>
      </c>
      <c r="B41" s="14">
        <v>31</v>
      </c>
      <c r="C41" s="14">
        <v>28</v>
      </c>
      <c r="D41" s="14">
        <v>70</v>
      </c>
      <c r="E41" s="14">
        <v>57</v>
      </c>
      <c r="F41" s="31">
        <f t="shared" si="3"/>
        <v>4.8370927318295731E-2</v>
      </c>
    </row>
    <row r="42" spans="1:6" ht="16.5" thickBot="1" x14ac:dyDescent="0.3">
      <c r="A42" s="15" t="s">
        <v>111</v>
      </c>
      <c r="B42" s="14">
        <v>46</v>
      </c>
      <c r="C42" s="14">
        <v>40</v>
      </c>
      <c r="D42" s="14">
        <v>127</v>
      </c>
      <c r="E42" s="14">
        <v>96</v>
      </c>
      <c r="F42" s="31">
        <f t="shared" si="3"/>
        <v>5.4461942257217844E-2</v>
      </c>
    </row>
    <row r="43" spans="1:6" ht="16.5" thickBot="1" x14ac:dyDescent="0.3">
      <c r="A43" s="54" t="s">
        <v>44</v>
      </c>
      <c r="B43" s="55"/>
      <c r="C43" s="55"/>
      <c r="D43" s="55"/>
      <c r="E43" s="55"/>
      <c r="F43" s="56"/>
    </row>
    <row r="44" spans="1:6" ht="16.5" thickBot="1" x14ac:dyDescent="0.3">
      <c r="A44" s="15" t="s">
        <v>80</v>
      </c>
      <c r="B44" s="14">
        <v>151</v>
      </c>
      <c r="C44" s="14">
        <v>145</v>
      </c>
      <c r="D44" s="14">
        <v>283</v>
      </c>
      <c r="E44" s="14">
        <v>275</v>
      </c>
      <c r="F44" s="31">
        <f t="shared" si="3"/>
        <v>-6.2961773209123661E-3</v>
      </c>
    </row>
    <row r="45" spans="1:6" ht="16.5" thickBot="1" x14ac:dyDescent="0.3">
      <c r="A45" s="15" t="s">
        <v>82</v>
      </c>
      <c r="B45" s="14">
        <v>49</v>
      </c>
      <c r="C45" s="14">
        <v>48</v>
      </c>
      <c r="D45" s="14">
        <v>122</v>
      </c>
      <c r="E45" s="14">
        <v>120</v>
      </c>
      <c r="F45" s="31">
        <f t="shared" si="3"/>
        <v>-1.6393442622950616E-3</v>
      </c>
    </row>
    <row r="46" spans="1:6" ht="16.5" thickBot="1" x14ac:dyDescent="0.3">
      <c r="A46" s="15" t="s">
        <v>85</v>
      </c>
      <c r="B46" s="14">
        <v>41</v>
      </c>
      <c r="C46" s="14">
        <v>33</v>
      </c>
      <c r="D46" s="14">
        <v>100</v>
      </c>
      <c r="E46" s="14">
        <v>91</v>
      </c>
      <c r="F46" s="31">
        <f t="shared" si="3"/>
        <v>-4.736263736263735E-2</v>
      </c>
    </row>
    <row r="47" spans="1:6" ht="16.5" thickBot="1" x14ac:dyDescent="0.3">
      <c r="A47" s="15" t="s">
        <v>87</v>
      </c>
      <c r="B47" s="14">
        <v>94</v>
      </c>
      <c r="C47" s="14">
        <v>84</v>
      </c>
      <c r="D47" s="14">
        <v>181</v>
      </c>
      <c r="E47" s="14">
        <v>170</v>
      </c>
      <c r="F47" s="31">
        <f t="shared" si="3"/>
        <v>-2.5219369515762091E-2</v>
      </c>
    </row>
    <row r="48" spans="1:6" ht="16.5" thickBot="1" x14ac:dyDescent="0.3">
      <c r="A48" s="15" t="s">
        <v>88</v>
      </c>
      <c r="B48" s="14">
        <v>39</v>
      </c>
      <c r="C48" s="14">
        <v>37</v>
      </c>
      <c r="D48" s="14">
        <v>99</v>
      </c>
      <c r="E48" s="14">
        <v>98</v>
      </c>
      <c r="F48" s="31">
        <f t="shared" si="3"/>
        <v>-1.6388373531230682E-2</v>
      </c>
    </row>
    <row r="49" spans="1:6" ht="16.5" thickBot="1" x14ac:dyDescent="0.3">
      <c r="A49" s="15" t="s">
        <v>90</v>
      </c>
      <c r="B49" s="14">
        <v>126</v>
      </c>
      <c r="C49" s="14">
        <v>126</v>
      </c>
      <c r="D49" s="14">
        <v>230</v>
      </c>
      <c r="E49" s="14">
        <v>227</v>
      </c>
      <c r="F49" s="31">
        <f t="shared" si="3"/>
        <v>7.2399923386324838E-3</v>
      </c>
    </row>
    <row r="50" spans="1:6" ht="16.5" thickBot="1" x14ac:dyDescent="0.3">
      <c r="A50" s="15" t="s">
        <v>91</v>
      </c>
      <c r="B50" s="14">
        <v>206</v>
      </c>
      <c r="C50" s="14">
        <v>188</v>
      </c>
      <c r="D50" s="14">
        <v>341</v>
      </c>
      <c r="E50" s="14">
        <v>309</v>
      </c>
      <c r="F50" s="31">
        <f t="shared" si="3"/>
        <v>4.3086676346932862E-3</v>
      </c>
    </row>
    <row r="51" spans="1:6" ht="16.5" thickBot="1" x14ac:dyDescent="0.3">
      <c r="A51" s="15" t="s">
        <v>97</v>
      </c>
      <c r="B51" s="14">
        <v>2297</v>
      </c>
      <c r="C51" s="14">
        <v>2247</v>
      </c>
      <c r="D51" s="14">
        <v>2535</v>
      </c>
      <c r="E51" s="14">
        <v>2475</v>
      </c>
      <c r="F51" s="31">
        <f t="shared" si="3"/>
        <v>1.7643894566971019E-3</v>
      </c>
    </row>
    <row r="52" spans="1:6" ht="16.5" thickBot="1" x14ac:dyDescent="0.3">
      <c r="A52" s="15" t="s">
        <v>98</v>
      </c>
      <c r="B52" s="14">
        <v>53</v>
      </c>
      <c r="C52" s="14">
        <v>46</v>
      </c>
      <c r="D52" s="14">
        <v>106</v>
      </c>
      <c r="E52" s="14">
        <v>101</v>
      </c>
      <c r="F52" s="31">
        <f t="shared" si="3"/>
        <v>-4.4554455445544539E-2</v>
      </c>
    </row>
    <row r="53" spans="1:6" ht="16.5" thickBot="1" x14ac:dyDescent="0.3">
      <c r="A53" s="15" t="s">
        <v>101</v>
      </c>
      <c r="B53" s="14">
        <v>54</v>
      </c>
      <c r="C53" s="14">
        <v>48</v>
      </c>
      <c r="D53" s="14">
        <v>121</v>
      </c>
      <c r="E53" s="14">
        <v>110</v>
      </c>
      <c r="F53" s="31">
        <f t="shared" si="3"/>
        <v>-9.91735537190086E-3</v>
      </c>
    </row>
    <row r="55" spans="1:6" x14ac:dyDescent="0.25">
      <c r="A55" s="3" t="s">
        <v>115</v>
      </c>
    </row>
  </sheetData>
  <mergeCells count="4">
    <mergeCell ref="A1:F1"/>
    <mergeCell ref="A5:F5"/>
    <mergeCell ref="A32:F32"/>
    <mergeCell ref="A43:F43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Итоговый рейтинг</vt:lpstr>
      <vt:lpstr>Блок 1</vt:lpstr>
      <vt:lpstr>Блок 2</vt:lpstr>
      <vt:lpstr>Показатель 2.1</vt:lpstr>
      <vt:lpstr>Расч. 2.1</vt:lpstr>
      <vt:lpstr>Показатель 2.2</vt:lpstr>
      <vt:lpstr>Расч. 2.2</vt:lpstr>
      <vt:lpstr>Показатель 2.3</vt:lpstr>
      <vt:lpstr>Расч. 2.3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2021-02-18T10:14:58Z</dcterms:modified>
</cp:coreProperties>
</file>