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576" windowHeight="12012" activeTab="0"/>
  </bookViews>
  <sheets>
    <sheet name="доходы" sheetId="1" r:id="rId1"/>
  </sheets>
  <definedNames>
    <definedName name="_xlnm.Print_Titles" localSheetId="0">'доходы'!$6:$8</definedName>
  </definedNames>
  <calcPr fullCalcOnLoad="1"/>
</workbook>
</file>

<file path=xl/sharedStrings.xml><?xml version="1.0" encoding="utf-8"?>
<sst xmlns="http://schemas.openxmlformats.org/spreadsheetml/2006/main" count="83" uniqueCount="71">
  <si>
    <t>Код</t>
  </si>
  <si>
    <t>Наименование кода поступлений в бюджет, группы, подгруппы, статьи,  кода экономической классификации доходов</t>
  </si>
  <si>
    <t>Проект бюджета</t>
  </si>
  <si>
    <t>в % к предыдущему году</t>
  </si>
  <si>
    <t xml:space="preserve">Первоначально утвержденный бюджет </t>
  </si>
  <si>
    <t>Ожидаемая оценка</t>
  </si>
  <si>
    <t>1</t>
  </si>
  <si>
    <t>2</t>
  </si>
  <si>
    <t>000</t>
  </si>
  <si>
    <t>1 00 00000 00 0000 000</t>
  </si>
  <si>
    <t>НАЛОГОВЫЕ И НЕНАЛОГОВЫЕ ДОХОДЫ</t>
  </si>
  <si>
    <t>1 01 00000 00 0000 110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</si>
  <si>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</si>
  <si>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</si>
  <si>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</si>
  <si>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</si>
  <si>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</si>
  <si>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</si>
  <si>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</si>
  <si>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</si>
  <si>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</si>
  <si>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</si>
  <si>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1 06 00000 00 0000 000</t>
  </si>
  <si>
    <t>НАЛОГИ НА ИМУЩЕСТВО</t>
  </si>
  <si>
    <t>1 06 02000 02 0000 110</t>
  </si>
  <si>
    <t>1 08 00000 00 0000 000</t>
  </si>
  <si>
    <t>ГОСУДАРСТВЕННАЯ ПОШЛИНА, СБОРЫ</t>
  </si>
  <si>
    <t>1 11 00000 00 0000 120</t>
  </si>
  <si>
    <t>ДОХОДЫ ОТ ИСПОЛЬЗОВАНИЯ ИМУЩЕСТВА, НАХОДЯЩЕГОСЯ В ГОСУДАРСТВЕННОЙ И МУНИЦИПАЛЬНОЙ СОБСТВЕННОСТИ</t>
  </si>
  <si>
    <t>1 11 02000 00 0000 120</t>
  </si>
  <si>
    <t>1 12 00000 00 0000 120</t>
  </si>
  <si>
    <t>ДОХОДЫ ОТ ПРОДАЖИ МАТЕРИАЛЬНЫХ И НЕМАТЕРИАЛЬНЫХ АКТИВОВ</t>
  </si>
  <si>
    <t>1 16 00000 00 0000 140</t>
  </si>
  <si>
    <t>ШТРАФЫ, САНКЦИИ, ВОЗМЕЩЕНИЕ УЩЕРБА</t>
  </si>
  <si>
    <t>2 00 00000 00 0000 000</t>
  </si>
  <si>
    <t>БЕЗВОЗМЕЗДНЫЕ  ПОСТУПЛЕНИЯ</t>
  </si>
  <si>
    <t>2015 г. / 2014 г. (первоначальному бюджету)</t>
  </si>
  <si>
    <t>2015 г. / 2014 г. (ожидаемой оценке)</t>
  </si>
  <si>
    <t>1 17 05 00 0 00 0 000</t>
  </si>
  <si>
    <t>ПРОЧИЕ НЕНАЛОГОВЫЕ ДОХОДЫ</t>
  </si>
  <si>
    <t xml:space="preserve">  ВСЕГО ДОХОДОВ </t>
  </si>
  <si>
    <t>-</t>
  </si>
  <si>
    <t>2015 г. / 2014 г. (утвержденному бюджету)</t>
  </si>
  <si>
    <t>Абсолютные изменения (справочно)</t>
  </si>
  <si>
    <t>Единый налог на вмененный доход для отдельных видов деятельности</t>
  </si>
  <si>
    <t>Транспортный налог с организаций</t>
  </si>
  <si>
    <t>Транспортный налог с физических лиц</t>
  </si>
  <si>
    <t>Уточненный бюджет</t>
  </si>
  <si>
    <t>НАЛОГОВЫЕ ДОХОДЫ</t>
  </si>
  <si>
    <t>НЕНАЛОГОВЫЕ ДОХОДЫ</t>
  </si>
  <si>
    <t>к Заключению КСП ДМР</t>
  </si>
  <si>
    <t>тыс. руб.</t>
  </si>
  <si>
    <t>2019 год</t>
  </si>
  <si>
    <t>2020 год</t>
  </si>
  <si>
    <t>2020 г. / 2019 г.</t>
  </si>
  <si>
    <t xml:space="preserve">2018 год </t>
  </si>
  <si>
    <t>2021 год</t>
  </si>
  <si>
    <t>2019 г. / 2018 г. (первоначальному бюджету)</t>
  </si>
  <si>
    <t>2019 г. / 2018 г. (ожидаемой оценке)</t>
  </si>
  <si>
    <t>2021 г. / 2020 г.</t>
  </si>
  <si>
    <t>ЗЕМЕЛЬНЫЙ НАЛОГ</t>
  </si>
  <si>
    <t>Госпошлина за совершение наториальных действий</t>
  </si>
  <si>
    <t>Доходы, получаемые в виде арендной платы за  передачу в возмездное пользование государственного и муниципального имущества(за исключением имущества бюджетных и автономных учреждений,а также имущества государственных и муниципальных униитарных предприятий ,в том числе казенных)</t>
  </si>
  <si>
    <t>Дотации бюджетам субьектов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</si>
  <si>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</si>
  <si>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 xml:space="preserve">Субвенции местным бюджетам на выполнение передаваемых полномочий субъектов РФ </t>
  </si>
  <si>
    <t>Прочие межбюджетные трансферты,передаваемые в бюджеты сельских поселений</t>
  </si>
  <si>
    <t>Субсидии бюджетам бюджетной системы РФ(межбюджетные субсидии)</t>
  </si>
  <si>
    <t>Анализ доходов  бюджета Вильвенского сельского поселения  в 2018 - 2021 годах</t>
  </si>
  <si>
    <t xml:space="preserve">Приложение </t>
  </si>
  <si>
    <t>от 29.11.2018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</si>
</sst>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\ ;\-\ #,##0.0"/>
    <numFmt numFmtId="174" formatCode="000"/>
    <numFmt numFmtId="175" formatCode="0.0"/>
    <numFmt numFmtId="176" formatCode="_(* #,##0.00_);_(* \(#,##0.00\);_(* &quot;-&quot;??_);_(@_)"/>
    <numFmt numFmtId="177" formatCode="_-* #,##0.00\ _D_M_-;\-* #,##0.00\ _D_M_-;_-* &quot;-&quot;??\ _D_M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2"/>
      <color indexed="8"/>
      <name val="Times New Roman"/>
      <family val="2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9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3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7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52" fillId="15" borderId="0" applyNumberFormat="0" applyBorder="0" applyAlignment="0" applyProtection="0"/>
    <xf numFmtId="0" fontId="1" fillId="16" borderId="0" applyNumberFormat="0" applyBorder="0" applyAlignment="0" applyProtection="0"/>
    <xf numFmtId="0" fontId="52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52" fillId="22" borderId="0" applyNumberFormat="0" applyBorder="0" applyAlignment="0" applyProtection="0"/>
    <xf numFmtId="0" fontId="1" fillId="6" borderId="0" applyNumberFormat="0" applyBorder="0" applyAlignment="0" applyProtection="0"/>
    <xf numFmtId="0" fontId="52" fillId="23" borderId="0" applyNumberFormat="0" applyBorder="0" applyAlignment="0" applyProtection="0"/>
    <xf numFmtId="0" fontId="1" fillId="3" borderId="0" applyNumberFormat="0" applyBorder="0" applyAlignment="0" applyProtection="0"/>
    <xf numFmtId="0" fontId="52" fillId="24" borderId="0" applyNumberFormat="0" applyBorder="0" applyAlignment="0" applyProtection="0"/>
    <xf numFmtId="0" fontId="1" fillId="25" borderId="0" applyNumberFormat="0" applyBorder="0" applyAlignment="0" applyProtection="0"/>
    <xf numFmtId="0" fontId="52" fillId="26" borderId="0" applyNumberFormat="0" applyBorder="0" applyAlignment="0" applyProtection="0"/>
    <xf numFmtId="0" fontId="1" fillId="14" borderId="0" applyNumberFormat="0" applyBorder="0" applyAlignment="0" applyProtection="0"/>
    <xf numFmtId="0" fontId="52" fillId="27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53" fillId="32" borderId="0" applyNumberFormat="0" applyBorder="0" applyAlignment="0" applyProtection="0"/>
    <xf numFmtId="0" fontId="14" fillId="3" borderId="0" applyNumberFormat="0" applyBorder="0" applyAlignment="0" applyProtection="0"/>
    <xf numFmtId="0" fontId="53" fillId="33" borderId="0" applyNumberFormat="0" applyBorder="0" applyAlignment="0" applyProtection="0"/>
    <xf numFmtId="0" fontId="14" fillId="25" borderId="0" applyNumberFormat="0" applyBorder="0" applyAlignment="0" applyProtection="0"/>
    <xf numFmtId="0" fontId="53" fillId="34" borderId="0" applyNumberFormat="0" applyBorder="0" applyAlignment="0" applyProtection="0"/>
    <xf numFmtId="0" fontId="14" fillId="35" borderId="0" applyNumberFormat="0" applyBorder="0" applyAlignment="0" applyProtection="0"/>
    <xf numFmtId="0" fontId="53" fillId="36" borderId="0" applyNumberFormat="0" applyBorder="0" applyAlignment="0" applyProtection="0"/>
    <xf numFmtId="0" fontId="14" fillId="37" borderId="0" applyNumberFormat="0" applyBorder="0" applyAlignment="0" applyProtection="0"/>
    <xf numFmtId="0" fontId="5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5" fillId="46" borderId="0" applyNumberFormat="0" applyBorder="0" applyAlignment="0" applyProtection="0"/>
    <xf numFmtId="0" fontId="16" fillId="60" borderId="1" applyNumberFormat="0" applyAlignment="0" applyProtection="0"/>
    <xf numFmtId="0" fontId="17" fillId="47" borderId="2" applyNumberFormat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58" borderId="1" applyNumberFormat="0" applyAlignment="0" applyProtection="0"/>
    <xf numFmtId="0" fontId="25" fillId="0" borderId="6" applyNumberFormat="0" applyFill="0" applyAlignment="0" applyProtection="0"/>
    <xf numFmtId="0" fontId="26" fillId="58" borderId="0" applyNumberFormat="0" applyBorder="0" applyAlignment="0" applyProtection="0"/>
    <xf numFmtId="0" fontId="0" fillId="0" borderId="0">
      <alignment/>
      <protection/>
    </xf>
    <xf numFmtId="0" fontId="4" fillId="57" borderId="7" applyNumberFormat="0" applyFont="0" applyAlignment="0" applyProtection="0"/>
    <xf numFmtId="0" fontId="27" fillId="60" borderId="8" applyNumberFormat="0" applyAlignment="0" applyProtection="0"/>
    <xf numFmtId="4" fontId="28" fillId="65" borderId="9" applyNumberFormat="0" applyProtection="0">
      <alignment vertical="center"/>
    </xf>
    <xf numFmtId="4" fontId="28" fillId="65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4" fontId="29" fillId="65" borderId="9" applyNumberFormat="0" applyProtection="0">
      <alignment vertical="center"/>
    </xf>
    <xf numFmtId="4" fontId="29" fillId="65" borderId="9" applyNumberFormat="0" applyProtection="0">
      <alignment vertical="center"/>
    </xf>
    <xf numFmtId="0" fontId="4" fillId="0" borderId="0">
      <alignment/>
      <protection/>
    </xf>
    <xf numFmtId="4" fontId="28" fillId="65" borderId="9" applyNumberFormat="0" applyProtection="0">
      <alignment horizontal="left" vertical="center" indent="1"/>
    </xf>
    <xf numFmtId="4" fontId="28" fillId="65" borderId="9" applyNumberFormat="0" applyProtection="0">
      <alignment horizontal="left" vertical="center" indent="1"/>
    </xf>
    <xf numFmtId="0" fontId="4" fillId="0" borderId="0">
      <alignment/>
      <protection/>
    </xf>
    <xf numFmtId="4" fontId="36" fillId="65" borderId="10" applyNumberFormat="0" applyProtection="0">
      <alignment horizontal="left" vertical="center" indent="1"/>
    </xf>
    <xf numFmtId="0" fontId="28" fillId="65" borderId="9" applyNumberFormat="0" applyProtection="0">
      <alignment horizontal="left" vertical="top" indent="1"/>
    </xf>
    <xf numFmtId="0" fontId="28" fillId="65" borderId="9" applyNumberFormat="0" applyProtection="0">
      <alignment horizontal="left" vertical="top" indent="1"/>
    </xf>
    <xf numFmtId="0" fontId="4" fillId="0" borderId="0">
      <alignment/>
      <protection/>
    </xf>
    <xf numFmtId="4" fontId="28" fillId="2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4" fillId="0" borderId="0">
      <alignment/>
      <protection/>
    </xf>
    <xf numFmtId="4" fontId="12" fillId="7" borderId="9" applyNumberFormat="0" applyProtection="0">
      <alignment horizontal="right" vertical="center"/>
    </xf>
    <xf numFmtId="4" fontId="12" fillId="7" borderId="9" applyNumberFormat="0" applyProtection="0">
      <alignment horizontal="right" vertical="center"/>
    </xf>
    <xf numFmtId="0" fontId="4" fillId="0" borderId="0">
      <alignment/>
      <protection/>
    </xf>
    <xf numFmtId="4" fontId="12" fillId="3" borderId="9" applyNumberFormat="0" applyProtection="0">
      <alignment horizontal="right" vertical="center"/>
    </xf>
    <xf numFmtId="4" fontId="12" fillId="3" borderId="9" applyNumberFormat="0" applyProtection="0">
      <alignment horizontal="right" vertical="center"/>
    </xf>
    <xf numFmtId="0" fontId="4" fillId="0" borderId="0">
      <alignment/>
      <protection/>
    </xf>
    <xf numFmtId="4" fontId="12" fillId="66" borderId="9" applyNumberFormat="0" applyProtection="0">
      <alignment horizontal="right" vertical="center"/>
    </xf>
    <xf numFmtId="4" fontId="12" fillId="66" borderId="9" applyNumberFormat="0" applyProtection="0">
      <alignment horizontal="right" vertical="center"/>
    </xf>
    <xf numFmtId="0" fontId="4" fillId="0" borderId="0">
      <alignment/>
      <protection/>
    </xf>
    <xf numFmtId="4" fontId="12" fillId="29" borderId="9" applyNumberFormat="0" applyProtection="0">
      <alignment horizontal="right" vertical="center"/>
    </xf>
    <xf numFmtId="4" fontId="12" fillId="29" borderId="9" applyNumberFormat="0" applyProtection="0">
      <alignment horizontal="right" vertical="center"/>
    </xf>
    <xf numFmtId="0" fontId="4" fillId="0" borderId="0">
      <alignment/>
      <protection/>
    </xf>
    <xf numFmtId="4" fontId="12" fillId="39" borderId="9" applyNumberFormat="0" applyProtection="0">
      <alignment horizontal="right" vertical="center"/>
    </xf>
    <xf numFmtId="4" fontId="12" fillId="39" borderId="9" applyNumberFormat="0" applyProtection="0">
      <alignment horizontal="right" vertical="center"/>
    </xf>
    <xf numFmtId="0" fontId="4" fillId="0" borderId="0">
      <alignment/>
      <protection/>
    </xf>
    <xf numFmtId="4" fontId="12" fillId="67" borderId="9" applyNumberFormat="0" applyProtection="0">
      <alignment horizontal="right" vertical="center"/>
    </xf>
    <xf numFmtId="4" fontId="12" fillId="67" borderId="9" applyNumberFormat="0" applyProtection="0">
      <alignment horizontal="right" vertical="center"/>
    </xf>
    <xf numFmtId="0" fontId="4" fillId="0" borderId="0">
      <alignment/>
      <protection/>
    </xf>
    <xf numFmtId="4" fontId="12" fillId="20" borderId="9" applyNumberFormat="0" applyProtection="0">
      <alignment horizontal="right" vertical="center"/>
    </xf>
    <xf numFmtId="4" fontId="12" fillId="20" borderId="9" applyNumberFormat="0" applyProtection="0">
      <alignment horizontal="right" vertical="center"/>
    </xf>
    <xf numFmtId="0" fontId="4" fillId="0" borderId="0">
      <alignment/>
      <protection/>
    </xf>
    <xf numFmtId="4" fontId="12" fillId="68" borderId="9" applyNumberFormat="0" applyProtection="0">
      <alignment horizontal="right" vertical="center"/>
    </xf>
    <xf numFmtId="4" fontId="12" fillId="68" borderId="9" applyNumberFormat="0" applyProtection="0">
      <alignment horizontal="right" vertical="center"/>
    </xf>
    <xf numFmtId="0" fontId="4" fillId="0" borderId="0">
      <alignment/>
      <protection/>
    </xf>
    <xf numFmtId="4" fontId="12" fillId="25" borderId="9" applyNumberFormat="0" applyProtection="0">
      <alignment horizontal="right" vertical="center"/>
    </xf>
    <xf numFmtId="4" fontId="12" fillId="25" borderId="9" applyNumberFormat="0" applyProtection="0">
      <alignment horizontal="right" vertical="center"/>
    </xf>
    <xf numFmtId="0" fontId="4" fillId="0" borderId="0">
      <alignment/>
      <protection/>
    </xf>
    <xf numFmtId="4" fontId="28" fillId="69" borderId="11" applyNumberFormat="0" applyProtection="0">
      <alignment horizontal="left" vertical="center" indent="1"/>
    </xf>
    <xf numFmtId="4" fontId="28" fillId="69" borderId="11" applyNumberFormat="0" applyProtection="0">
      <alignment horizontal="left" vertical="center" indent="1"/>
    </xf>
    <xf numFmtId="0" fontId="4" fillId="0" borderId="0">
      <alignment/>
      <protection/>
    </xf>
    <xf numFmtId="4" fontId="12" fillId="70" borderId="0" applyNumberFormat="0" applyProtection="0">
      <alignment horizontal="left" vertical="center" indent="1"/>
    </xf>
    <xf numFmtId="4" fontId="12" fillId="70" borderId="0" applyNumberFormat="0" applyProtection="0">
      <alignment horizontal="left" vertical="center" indent="1"/>
    </xf>
    <xf numFmtId="0" fontId="4" fillId="0" borderId="0">
      <alignment/>
      <protection/>
    </xf>
    <xf numFmtId="4" fontId="30" fillId="19" borderId="0" applyNumberFormat="0" applyProtection="0">
      <alignment horizontal="left" vertical="center" indent="1"/>
    </xf>
    <xf numFmtId="4" fontId="30" fillId="19" borderId="0" applyNumberFormat="0" applyProtection="0">
      <alignment horizontal="left" vertical="center" indent="1"/>
    </xf>
    <xf numFmtId="0" fontId="4" fillId="0" borderId="0">
      <alignment/>
      <protection/>
    </xf>
    <xf numFmtId="4" fontId="12" fillId="2" borderId="9" applyNumberFormat="0" applyProtection="0">
      <alignment horizontal="right" vertical="center"/>
    </xf>
    <xf numFmtId="4" fontId="12" fillId="2" borderId="9" applyNumberFormat="0" applyProtection="0">
      <alignment horizontal="right" vertical="center"/>
    </xf>
    <xf numFmtId="0" fontId="4" fillId="0" borderId="0">
      <alignment/>
      <protection/>
    </xf>
    <xf numFmtId="4" fontId="12" fillId="70" borderId="0" applyNumberFormat="0" applyProtection="0">
      <alignment horizontal="left" vertical="center" indent="1"/>
    </xf>
    <xf numFmtId="4" fontId="12" fillId="70" borderId="0" applyNumberFormat="0" applyProtection="0">
      <alignment horizontal="left" vertical="center" indent="1"/>
    </xf>
    <xf numFmtId="0" fontId="4" fillId="0" borderId="0">
      <alignment/>
      <protection/>
    </xf>
    <xf numFmtId="4" fontId="12" fillId="2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19" borderId="9" applyNumberFormat="0" applyProtection="0">
      <alignment horizontal="left" vertical="center" indent="1"/>
    </xf>
    <xf numFmtId="0" fontId="36" fillId="21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top" indent="1"/>
    </xf>
    <xf numFmtId="0" fontId="4" fillId="19" borderId="9" applyNumberFormat="0" applyProtection="0">
      <alignment horizontal="left" vertical="top" indent="1"/>
    </xf>
    <xf numFmtId="0" fontId="4" fillId="0" borderId="0">
      <alignment/>
      <protection/>
    </xf>
    <xf numFmtId="0" fontId="4" fillId="2" borderId="9" applyNumberFormat="0" applyProtection="0">
      <alignment horizontal="left" vertical="center" indent="1"/>
    </xf>
    <xf numFmtId="0" fontId="36" fillId="71" borderId="10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0" fontId="4" fillId="2" borderId="9" applyNumberFormat="0" applyProtection="0">
      <alignment horizontal="left" vertical="top" indent="1"/>
    </xf>
    <xf numFmtId="0" fontId="4" fillId="0" borderId="0">
      <alignment/>
      <protection/>
    </xf>
    <xf numFmtId="0" fontId="4" fillId="6" borderId="9" applyNumberFormat="0" applyProtection="0">
      <alignment horizontal="left" vertical="center" indent="1"/>
    </xf>
    <xf numFmtId="0" fontId="36" fillId="6" borderId="10" applyNumberFormat="0" applyProtection="0">
      <alignment horizontal="left" vertical="center" indent="1"/>
    </xf>
    <xf numFmtId="0" fontId="4" fillId="6" borderId="9" applyNumberFormat="0" applyProtection="0">
      <alignment horizontal="left" vertical="top" indent="1"/>
    </xf>
    <xf numFmtId="0" fontId="4" fillId="6" borderId="9" applyNumberFormat="0" applyProtection="0">
      <alignment horizontal="left" vertical="top" indent="1"/>
    </xf>
    <xf numFmtId="0" fontId="4" fillId="0" borderId="0">
      <alignment/>
      <protection/>
    </xf>
    <xf numFmtId="0" fontId="4" fillId="70" borderId="9" applyNumberFormat="0" applyProtection="0">
      <alignment horizontal="left" vertical="center" indent="1"/>
    </xf>
    <xf numFmtId="0" fontId="4" fillId="70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70" borderId="9" applyNumberFormat="0" applyProtection="0">
      <alignment horizontal="left" vertical="top" indent="1"/>
    </xf>
    <xf numFmtId="0" fontId="4" fillId="70" borderId="9" applyNumberFormat="0" applyProtection="0">
      <alignment horizontal="left" vertical="top" indent="1"/>
    </xf>
    <xf numFmtId="0" fontId="4" fillId="0" borderId="0">
      <alignment/>
      <protection/>
    </xf>
    <xf numFmtId="0" fontId="4" fillId="5" borderId="12" applyNumberFormat="0">
      <alignment/>
      <protection locked="0"/>
    </xf>
    <xf numFmtId="0" fontId="4" fillId="5" borderId="12" applyNumberFormat="0">
      <alignment/>
      <protection locked="0"/>
    </xf>
    <xf numFmtId="0" fontId="4" fillId="0" borderId="0">
      <alignment/>
      <protection/>
    </xf>
    <xf numFmtId="0" fontId="37" fillId="19" borderId="13" applyBorder="0">
      <alignment/>
      <protection/>
    </xf>
    <xf numFmtId="4" fontId="12" fillId="4" borderId="9" applyNumberFormat="0" applyProtection="0">
      <alignment vertical="center"/>
    </xf>
    <xf numFmtId="4" fontId="12" fillId="4" borderId="9" applyNumberFormat="0" applyProtection="0">
      <alignment vertical="center"/>
    </xf>
    <xf numFmtId="0" fontId="4" fillId="0" borderId="0">
      <alignment/>
      <protection/>
    </xf>
    <xf numFmtId="4" fontId="31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0" fontId="4" fillId="0" borderId="0">
      <alignment/>
      <protection/>
    </xf>
    <xf numFmtId="4" fontId="12" fillId="4" borderId="9" applyNumberFormat="0" applyProtection="0">
      <alignment horizontal="left" vertical="center" indent="1"/>
    </xf>
    <xf numFmtId="4" fontId="12" fillId="4" borderId="9" applyNumberFormat="0" applyProtection="0">
      <alignment horizontal="left" vertical="center" indent="1"/>
    </xf>
    <xf numFmtId="0" fontId="4" fillId="0" borderId="0">
      <alignment/>
      <protection/>
    </xf>
    <xf numFmtId="0" fontId="12" fillId="4" borderId="9" applyNumberFormat="0" applyProtection="0">
      <alignment horizontal="left" vertical="top" indent="1"/>
    </xf>
    <xf numFmtId="0" fontId="12" fillId="4" borderId="9" applyNumberFormat="0" applyProtection="0">
      <alignment horizontal="left" vertical="top" indent="1"/>
    </xf>
    <xf numFmtId="0" fontId="4" fillId="0" borderId="0">
      <alignment/>
      <protection/>
    </xf>
    <xf numFmtId="4" fontId="12" fillId="70" borderId="9" applyNumberFormat="0" applyProtection="0">
      <alignment horizontal="right" vertical="center"/>
    </xf>
    <xf numFmtId="4" fontId="36" fillId="0" borderId="10" applyNumberFormat="0" applyProtection="0">
      <alignment horizontal="right" vertical="center"/>
    </xf>
    <xf numFmtId="4" fontId="36" fillId="0" borderId="10" applyNumberFormat="0" applyProtection="0">
      <alignment horizontal="right" vertical="center"/>
    </xf>
    <xf numFmtId="4" fontId="31" fillId="70" borderId="9" applyNumberFormat="0" applyProtection="0">
      <alignment horizontal="right" vertical="center"/>
    </xf>
    <xf numFmtId="4" fontId="31" fillId="70" borderId="9" applyNumberFormat="0" applyProtection="0">
      <alignment horizontal="right" vertical="center"/>
    </xf>
    <xf numFmtId="0" fontId="4" fillId="0" borderId="0">
      <alignment/>
      <protection/>
    </xf>
    <xf numFmtId="4" fontId="12" fillId="2" borderId="9" applyNumberFormat="0" applyProtection="0">
      <alignment horizontal="left" vertical="center" indent="1"/>
    </xf>
    <xf numFmtId="4" fontId="12" fillId="2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12" fillId="2" borderId="9" applyNumberFormat="0" applyProtection="0">
      <alignment horizontal="left" vertical="top" indent="1"/>
    </xf>
    <xf numFmtId="0" fontId="12" fillId="2" borderId="9" applyNumberFormat="0" applyProtection="0">
      <alignment horizontal="left" vertical="top" indent="1"/>
    </xf>
    <xf numFmtId="0" fontId="4" fillId="0" borderId="0">
      <alignment/>
      <protection/>
    </xf>
    <xf numFmtId="4" fontId="32" fillId="72" borderId="0" applyNumberFormat="0" applyProtection="0">
      <alignment horizontal="left" vertical="center" indent="1"/>
    </xf>
    <xf numFmtId="4" fontId="32" fillId="72" borderId="0" applyNumberFormat="0" applyProtection="0">
      <alignment horizontal="left" vertical="center" indent="1"/>
    </xf>
    <xf numFmtId="0" fontId="4" fillId="0" borderId="0">
      <alignment/>
      <protection/>
    </xf>
    <xf numFmtId="0" fontId="36" fillId="73" borderId="12">
      <alignment/>
      <protection/>
    </xf>
    <xf numFmtId="4" fontId="33" fillId="70" borderId="9" applyNumberFormat="0" applyProtection="0">
      <alignment horizontal="right" vertical="center"/>
    </xf>
    <xf numFmtId="4" fontId="33" fillId="70" borderId="9" applyNumberFormat="0" applyProtection="0">
      <alignment horizontal="right" vertical="center"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3" fillId="74" borderId="0" applyNumberFormat="0" applyBorder="0" applyAlignment="0" applyProtection="0"/>
    <xf numFmtId="0" fontId="14" fillId="75" borderId="0" applyNumberFormat="0" applyBorder="0" applyAlignment="0" applyProtection="0"/>
    <xf numFmtId="0" fontId="53" fillId="76" borderId="0" applyNumberFormat="0" applyBorder="0" applyAlignment="0" applyProtection="0"/>
    <xf numFmtId="0" fontId="14" fillId="66" borderId="0" applyNumberFormat="0" applyBorder="0" applyAlignment="0" applyProtection="0"/>
    <xf numFmtId="0" fontId="53" fillId="77" borderId="0" applyNumberFormat="0" applyBorder="0" applyAlignment="0" applyProtection="0"/>
    <xf numFmtId="0" fontId="14" fillId="20" borderId="0" applyNumberFormat="0" applyBorder="0" applyAlignment="0" applyProtection="0"/>
    <xf numFmtId="0" fontId="53" fillId="78" borderId="0" applyNumberFormat="0" applyBorder="0" applyAlignment="0" applyProtection="0"/>
    <xf numFmtId="0" fontId="14" fillId="35" borderId="0" applyNumberFormat="0" applyBorder="0" applyAlignment="0" applyProtection="0"/>
    <xf numFmtId="0" fontId="53" fillId="79" borderId="0" applyNumberFormat="0" applyBorder="0" applyAlignment="0" applyProtection="0"/>
    <xf numFmtId="0" fontId="14" fillId="37" borderId="0" applyNumberFormat="0" applyBorder="0" applyAlignment="0" applyProtection="0"/>
    <xf numFmtId="0" fontId="53" fillId="80" borderId="0" applyNumberFormat="0" applyBorder="0" applyAlignment="0" applyProtection="0"/>
    <xf numFmtId="0" fontId="14" fillId="67" borderId="0" applyNumberFormat="0" applyBorder="0" applyAlignment="0" applyProtection="0"/>
    <xf numFmtId="0" fontId="54" fillId="81" borderId="15" applyNumberFormat="0" applyAlignment="0" applyProtection="0"/>
    <xf numFmtId="0" fontId="38" fillId="18" borderId="1" applyNumberFormat="0" applyAlignment="0" applyProtection="0"/>
    <xf numFmtId="0" fontId="55" fillId="82" borderId="16" applyNumberFormat="0" applyAlignment="0" applyProtection="0"/>
    <xf numFmtId="0" fontId="27" fillId="21" borderId="8" applyNumberFormat="0" applyAlignment="0" applyProtection="0"/>
    <xf numFmtId="0" fontId="56" fillId="82" borderId="15" applyNumberFormat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40" fillId="0" borderId="18" applyNumberFormat="0" applyFill="0" applyAlignment="0" applyProtection="0"/>
    <xf numFmtId="0" fontId="58" fillId="0" borderId="19" applyNumberFormat="0" applyFill="0" applyAlignment="0" applyProtection="0"/>
    <xf numFmtId="0" fontId="41" fillId="0" borderId="4" applyNumberFormat="0" applyFill="0" applyAlignment="0" applyProtection="0"/>
    <xf numFmtId="0" fontId="59" fillId="0" borderId="20" applyNumberFormat="0" applyFill="0" applyAlignment="0" applyProtection="0"/>
    <xf numFmtId="0" fontId="42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18" fillId="0" borderId="23" applyNumberFormat="0" applyFill="0" applyAlignment="0" applyProtection="0"/>
    <xf numFmtId="0" fontId="61" fillId="83" borderId="24" applyNumberFormat="0" applyAlignment="0" applyProtection="0"/>
    <xf numFmtId="0" fontId="17" fillId="84" borderId="2" applyNumberFormat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85" borderId="0" applyNumberFormat="0" applyBorder="0" applyAlignment="0" applyProtection="0"/>
    <xf numFmtId="0" fontId="26" fillId="65" borderId="0" applyNumberFormat="0" applyBorder="0" applyAlignment="0" applyProtection="0"/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36" fillId="86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36" fillId="86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87" borderId="0" applyNumberFormat="0" applyBorder="0" applyAlignment="0" applyProtection="0"/>
    <xf numFmtId="0" fontId="44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4" fillId="4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0">
      <alignment/>
      <protection/>
    </xf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9" fillId="89" borderId="0" applyNumberFormat="0" applyBorder="0" applyAlignment="0" applyProtection="0"/>
    <xf numFmtId="0" fontId="20" fillId="1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287" applyFont="1" applyFill="1" applyBorder="1" applyAlignment="1">
      <alignment horizontal="center"/>
      <protection/>
    </xf>
    <xf numFmtId="0" fontId="3" fillId="0" borderId="0" xfId="287" applyFont="1" applyFill="1" applyBorder="1" applyAlignment="1">
      <alignment horizontal="right"/>
      <protection/>
    </xf>
    <xf numFmtId="0" fontId="7" fillId="0" borderId="0" xfId="28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0" borderId="12" xfId="287" applyFont="1" applyFill="1" applyBorder="1" applyAlignment="1">
      <alignment horizontal="center" vertical="center" wrapText="1"/>
      <protection/>
    </xf>
    <xf numFmtId="0" fontId="2" fillId="0" borderId="12" xfId="287" applyFont="1" applyFill="1" applyBorder="1" applyAlignment="1">
      <alignment horizontal="center" vertical="center"/>
      <protection/>
    </xf>
    <xf numFmtId="49" fontId="9" fillId="0" borderId="12" xfId="287" applyNumberFormat="1" applyFont="1" applyFill="1" applyBorder="1" applyAlignment="1">
      <alignment horizontal="center" vertical="center"/>
      <protection/>
    </xf>
    <xf numFmtId="49" fontId="9" fillId="0" borderId="28" xfId="287" applyNumberFormat="1" applyFont="1" applyFill="1" applyBorder="1" applyAlignment="1">
      <alignment horizontal="center" vertical="center"/>
      <protection/>
    </xf>
    <xf numFmtId="0" fontId="9" fillId="0" borderId="12" xfId="287" applyFont="1" applyFill="1" applyBorder="1" applyAlignment="1">
      <alignment horizontal="center" vertical="center" wrapText="1"/>
      <protection/>
    </xf>
    <xf numFmtId="0" fontId="9" fillId="0" borderId="12" xfId="28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12" xfId="288" applyFont="1" applyBorder="1" applyAlignment="1">
      <alignment horizontal="right" vertical="top"/>
      <protection/>
    </xf>
    <xf numFmtId="0" fontId="10" fillId="0" borderId="28" xfId="288" applyFont="1" applyBorder="1" applyAlignment="1">
      <alignment horizontal="left" vertical="top"/>
      <protection/>
    </xf>
    <xf numFmtId="0" fontId="10" fillId="0" borderId="12" xfId="177" applyFont="1" applyFill="1" applyBorder="1" applyAlignment="1">
      <alignment horizontal="left" vertical="top" wrapText="1"/>
    </xf>
    <xf numFmtId="172" fontId="11" fillId="0" borderId="12" xfId="215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12" xfId="288" applyFont="1" applyBorder="1" applyAlignment="1">
      <alignment horizontal="right" vertical="top"/>
      <protection/>
    </xf>
    <xf numFmtId="0" fontId="9" fillId="0" borderId="28" xfId="288" applyFont="1" applyBorder="1" applyAlignment="1">
      <alignment horizontal="left" vertical="top"/>
      <protection/>
    </xf>
    <xf numFmtId="0" fontId="9" fillId="0" borderId="12" xfId="183" applyFont="1" applyFill="1" applyBorder="1" applyAlignment="1">
      <alignment horizontal="left" vertical="top" wrapText="1"/>
    </xf>
    <xf numFmtId="172" fontId="3" fillId="0" borderId="12" xfId="215" applyNumberFormat="1" applyFont="1" applyFill="1" applyBorder="1" applyAlignment="1">
      <alignment horizontal="right"/>
    </xf>
    <xf numFmtId="0" fontId="2" fillId="0" borderId="12" xfId="288" applyFont="1" applyBorder="1" applyAlignment="1">
      <alignment horizontal="right" vertical="top"/>
      <protection/>
    </xf>
    <xf numFmtId="0" fontId="2" fillId="0" borderId="28" xfId="288" applyFont="1" applyBorder="1" applyAlignment="1">
      <alignment horizontal="left" vertical="top"/>
      <protection/>
    </xf>
    <xf numFmtId="0" fontId="2" fillId="0" borderId="12" xfId="188" applyFont="1" applyFill="1" applyBorder="1" applyAlignment="1">
      <alignment horizontal="left" vertical="top" wrapText="1"/>
    </xf>
    <xf numFmtId="172" fontId="2" fillId="0" borderId="0" xfId="0" applyNumberFormat="1" applyFont="1" applyAlignment="1">
      <alignment/>
    </xf>
    <xf numFmtId="0" fontId="9" fillId="0" borderId="12" xfId="188" applyFont="1" applyFill="1" applyBorder="1" applyAlignment="1">
      <alignment horizontal="left" vertical="top" wrapText="1"/>
    </xf>
    <xf numFmtId="0" fontId="2" fillId="0" borderId="12" xfId="183" applyFont="1" applyFill="1" applyBorder="1" applyAlignment="1">
      <alignment horizontal="left" vertical="top" wrapText="1"/>
    </xf>
    <xf numFmtId="174" fontId="7" fillId="0" borderId="12" xfId="288" applyNumberFormat="1" applyFont="1" applyBorder="1" applyAlignment="1">
      <alignment vertical="top"/>
      <protection/>
    </xf>
    <xf numFmtId="0" fontId="10" fillId="0" borderId="12" xfId="288" applyFont="1" applyFill="1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10" fillId="0" borderId="12" xfId="177" applyFont="1" applyFill="1" applyBorder="1" applyAlignment="1">
      <alignment horizontal="left" vertical="center"/>
    </xf>
    <xf numFmtId="175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2" xfId="288" applyFont="1" applyFill="1" applyBorder="1" applyAlignment="1">
      <alignment horizontal="left" vertical="top"/>
      <protection/>
    </xf>
    <xf numFmtId="0" fontId="2" fillId="90" borderId="12" xfId="287" applyFont="1" applyFill="1" applyBorder="1" applyAlignment="1">
      <alignment horizontal="center" vertical="center" wrapText="1"/>
      <protection/>
    </xf>
    <xf numFmtId="0" fontId="9" fillId="90" borderId="12" xfId="287" applyFont="1" applyFill="1" applyBorder="1" applyAlignment="1">
      <alignment horizontal="center" vertical="center" wrapText="1"/>
      <protection/>
    </xf>
    <xf numFmtId="172" fontId="70" fillId="0" borderId="12" xfId="287" applyNumberFormat="1" applyFont="1" applyFill="1" applyBorder="1" applyAlignment="1">
      <alignment horizontal="center" vertical="center" wrapText="1"/>
      <protection/>
    </xf>
    <xf numFmtId="172" fontId="71" fillId="0" borderId="12" xfId="183" applyNumberFormat="1" applyFont="1" applyFill="1" applyBorder="1" applyAlignment="1">
      <alignment horizontal="right" wrapText="1"/>
    </xf>
    <xf numFmtId="172" fontId="72" fillId="0" borderId="12" xfId="287" applyNumberFormat="1" applyFont="1" applyFill="1" applyBorder="1" applyAlignment="1">
      <alignment horizontal="center" vertical="center" wrapText="1"/>
      <protection/>
    </xf>
    <xf numFmtId="0" fontId="9" fillId="0" borderId="12" xfId="288" applyFont="1" applyFill="1" applyBorder="1" applyAlignment="1">
      <alignment horizontal="left" vertical="top" wrapText="1"/>
      <protection/>
    </xf>
    <xf numFmtId="0" fontId="7" fillId="0" borderId="12" xfId="183" applyFont="1" applyFill="1" applyBorder="1" applyAlignment="1">
      <alignment horizontal="left" vertical="top" wrapText="1"/>
    </xf>
    <xf numFmtId="172" fontId="11" fillId="0" borderId="12" xfId="177" applyNumberFormat="1" applyFont="1" applyFill="1" applyBorder="1" applyAlignment="1">
      <alignment horizontal="right" wrapText="1"/>
    </xf>
    <xf numFmtId="172" fontId="3" fillId="0" borderId="12" xfId="183" applyNumberFormat="1" applyFont="1" applyFill="1" applyBorder="1" applyAlignment="1">
      <alignment horizontal="right" wrapText="1"/>
    </xf>
    <xf numFmtId="172" fontId="3" fillId="0" borderId="12" xfId="188" applyNumberFormat="1" applyFont="1" applyFill="1" applyBorder="1" applyAlignment="1">
      <alignment horizontal="right" wrapText="1"/>
    </xf>
    <xf numFmtId="172" fontId="11" fillId="0" borderId="12" xfId="183" applyNumberFormat="1" applyFont="1" applyFill="1" applyBorder="1" applyAlignment="1">
      <alignment horizontal="right" wrapText="1"/>
    </xf>
    <xf numFmtId="172" fontId="11" fillId="0" borderId="12" xfId="188" applyNumberFormat="1" applyFont="1" applyFill="1" applyBorder="1" applyAlignment="1">
      <alignment horizontal="right" wrapText="1"/>
    </xf>
    <xf numFmtId="172" fontId="11" fillId="0" borderId="12" xfId="0" applyNumberFormat="1" applyFont="1" applyBorder="1" applyAlignment="1">
      <alignment/>
    </xf>
    <xf numFmtId="172" fontId="3" fillId="90" borderId="12" xfId="188" applyNumberFormat="1" applyFont="1" applyFill="1" applyBorder="1" applyAlignment="1">
      <alignment horizontal="right" wrapText="1"/>
    </xf>
    <xf numFmtId="172" fontId="3" fillId="90" borderId="12" xfId="183" applyNumberFormat="1" applyFont="1" applyFill="1" applyBorder="1" applyAlignment="1">
      <alignment horizontal="right" wrapText="1"/>
    </xf>
    <xf numFmtId="172" fontId="3" fillId="0" borderId="12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287" applyFont="1" applyFill="1" applyBorder="1" applyAlignment="1">
      <alignment horizontal="center"/>
      <protection/>
    </xf>
    <xf numFmtId="49" fontId="2" fillId="0" borderId="29" xfId="287" applyNumberFormat="1" applyFont="1" applyFill="1" applyBorder="1" applyAlignment="1">
      <alignment horizontal="center" vertical="center"/>
      <protection/>
    </xf>
    <xf numFmtId="49" fontId="2" fillId="0" borderId="30" xfId="287" applyNumberFormat="1" applyFont="1" applyFill="1" applyBorder="1" applyAlignment="1">
      <alignment horizontal="center" vertical="center"/>
      <protection/>
    </xf>
    <xf numFmtId="49" fontId="2" fillId="0" borderId="31" xfId="287" applyNumberFormat="1" applyFont="1" applyFill="1" applyBorder="1" applyAlignment="1">
      <alignment horizontal="center" vertical="center"/>
      <protection/>
    </xf>
    <xf numFmtId="49" fontId="2" fillId="0" borderId="32" xfId="287" applyNumberFormat="1" applyFont="1" applyFill="1" applyBorder="1" applyAlignment="1">
      <alignment horizontal="center" vertical="center"/>
      <protection/>
    </xf>
    <xf numFmtId="0" fontId="2" fillId="0" borderId="12" xfId="287" applyFont="1" applyFill="1" applyBorder="1" applyAlignment="1">
      <alignment horizontal="center" vertical="center" wrapText="1"/>
      <protection/>
    </xf>
    <xf numFmtId="0" fontId="8" fillId="0" borderId="12" xfId="287" applyFont="1" applyFill="1" applyBorder="1" applyAlignment="1">
      <alignment horizontal="center"/>
      <protection/>
    </xf>
    <xf numFmtId="0" fontId="8" fillId="0" borderId="28" xfId="287" applyFont="1" applyFill="1" applyBorder="1" applyAlignment="1">
      <alignment horizontal="center"/>
      <protection/>
    </xf>
    <xf numFmtId="0" fontId="8" fillId="0" borderId="33" xfId="287" applyFont="1" applyFill="1" applyBorder="1" applyAlignment="1">
      <alignment horizontal="center"/>
      <protection/>
    </xf>
  </cellXfs>
  <cellStyles count="3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2" xfId="277"/>
    <cellStyle name="Обычный 2" xfId="278"/>
    <cellStyle name="Обычный 2 2" xfId="279"/>
    <cellStyle name="Обычный 3" xfId="280"/>
    <cellStyle name="Обычный 4" xfId="281"/>
    <cellStyle name="Обычный 5" xfId="282"/>
    <cellStyle name="Обычный 6" xfId="283"/>
    <cellStyle name="Обычный 7" xfId="284"/>
    <cellStyle name="Обычный 8" xfId="285"/>
    <cellStyle name="Обычный 9" xfId="286"/>
    <cellStyle name="Обычный_доходы" xfId="287"/>
    <cellStyle name="Обычный_Прил" xfId="288"/>
    <cellStyle name="Плохой" xfId="289"/>
    <cellStyle name="Плохой 2" xfId="290"/>
    <cellStyle name="Пояснение" xfId="291"/>
    <cellStyle name="Пояснение 2" xfId="292"/>
    <cellStyle name="Примечание" xfId="293"/>
    <cellStyle name="Примечание 2" xfId="294"/>
    <cellStyle name="Percent" xfId="295"/>
    <cellStyle name="Процентный 2" xfId="296"/>
    <cellStyle name="Процентный 2 2" xfId="297"/>
    <cellStyle name="Процентный 3" xfId="298"/>
    <cellStyle name="Процентный 3 2" xfId="299"/>
    <cellStyle name="Процентный 3 3" xfId="300"/>
    <cellStyle name="Процентный 4" xfId="301"/>
    <cellStyle name="Процентный 5" xfId="302"/>
    <cellStyle name="Процентный 6" xfId="303"/>
    <cellStyle name="Связанная ячейка" xfId="304"/>
    <cellStyle name="Связанная ячейка 2" xfId="305"/>
    <cellStyle name="Стиль 1" xfId="306"/>
    <cellStyle name="Текст предупреждения" xfId="307"/>
    <cellStyle name="Текст предупреждения 2" xfId="308"/>
    <cellStyle name="Comma" xfId="309"/>
    <cellStyle name="Comma [0]" xfId="310"/>
    <cellStyle name="Финансовый 2" xfId="311"/>
    <cellStyle name="Финансовый 3" xfId="312"/>
    <cellStyle name="Финансовый 4" xfId="313"/>
    <cellStyle name="Хороший" xfId="314"/>
    <cellStyle name="Хороший 2" xfId="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pane xSplit="3" ySplit="8" topLeftCell="I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P4"/>
    </sheetView>
  </sheetViews>
  <sheetFormatPr defaultColWidth="9.125" defaultRowHeight="12.75"/>
  <cols>
    <col min="1" max="1" width="3.50390625" style="1" hidden="1" customWidth="1"/>
    <col min="2" max="2" width="20.50390625" style="1" hidden="1" customWidth="1"/>
    <col min="3" max="3" width="45.875" style="1" customWidth="1"/>
    <col min="4" max="5" width="15.50390625" style="1" customWidth="1"/>
    <col min="6" max="6" width="14.50390625" style="1" customWidth="1"/>
    <col min="7" max="7" width="15.00390625" style="1" customWidth="1"/>
    <col min="8" max="9" width="14.125" style="1" customWidth="1"/>
    <col min="10" max="12" width="14.125" style="1" hidden="1" customWidth="1"/>
    <col min="13" max="13" width="14.00390625" style="1" customWidth="1"/>
    <col min="14" max="14" width="13.125" style="1" customWidth="1"/>
    <col min="15" max="15" width="12.625" style="1" customWidth="1"/>
    <col min="16" max="16" width="13.125" style="1" customWidth="1"/>
    <col min="17" max="17" width="10.00390625" style="1" bestFit="1" customWidth="1"/>
    <col min="18" max="16384" width="9.125" style="1" customWidth="1"/>
  </cols>
  <sheetData>
    <row r="1" spans="15:16" ht="13.5">
      <c r="O1" s="53" t="s">
        <v>69</v>
      </c>
      <c r="P1" s="54"/>
    </row>
    <row r="2" spans="15:16" ht="12.75">
      <c r="O2" s="55" t="s">
        <v>50</v>
      </c>
      <c r="P2" s="54"/>
    </row>
    <row r="3" spans="15:16" ht="12.75">
      <c r="O3" s="55" t="s">
        <v>70</v>
      </c>
      <c r="P3" s="56"/>
    </row>
    <row r="4" spans="1:16" ht="15.75" customHeight="1">
      <c r="A4" s="57" t="s">
        <v>68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  <c r="O5" s="4"/>
      <c r="P5" s="3" t="s">
        <v>51</v>
      </c>
    </row>
    <row r="6" spans="1:16" s="5" customFormat="1" ht="13.5">
      <c r="A6" s="58" t="s">
        <v>0</v>
      </c>
      <c r="B6" s="59"/>
      <c r="C6" s="62" t="s">
        <v>1</v>
      </c>
      <c r="D6" s="63" t="s">
        <v>55</v>
      </c>
      <c r="E6" s="63"/>
      <c r="F6" s="63"/>
      <c r="G6" s="63" t="s">
        <v>2</v>
      </c>
      <c r="H6" s="63"/>
      <c r="I6" s="63"/>
      <c r="J6" s="64" t="s">
        <v>43</v>
      </c>
      <c r="K6" s="65"/>
      <c r="L6" s="65"/>
      <c r="M6" s="63" t="s">
        <v>3</v>
      </c>
      <c r="N6" s="63"/>
      <c r="O6" s="63"/>
      <c r="P6" s="63"/>
    </row>
    <row r="7" spans="1:16" ht="42" customHeight="1">
      <c r="A7" s="60"/>
      <c r="B7" s="61"/>
      <c r="C7" s="62"/>
      <c r="D7" s="6" t="s">
        <v>4</v>
      </c>
      <c r="E7" s="37" t="s">
        <v>47</v>
      </c>
      <c r="F7" s="6" t="s">
        <v>5</v>
      </c>
      <c r="G7" s="6" t="s">
        <v>52</v>
      </c>
      <c r="H7" s="7" t="s">
        <v>53</v>
      </c>
      <c r="I7" s="7" t="s">
        <v>56</v>
      </c>
      <c r="J7" s="6" t="s">
        <v>36</v>
      </c>
      <c r="K7" s="6" t="s">
        <v>42</v>
      </c>
      <c r="L7" s="6" t="s">
        <v>37</v>
      </c>
      <c r="M7" s="6" t="s">
        <v>57</v>
      </c>
      <c r="N7" s="6" t="s">
        <v>58</v>
      </c>
      <c r="O7" s="6" t="s">
        <v>54</v>
      </c>
      <c r="P7" s="6" t="s">
        <v>59</v>
      </c>
    </row>
    <row r="8" spans="1:16" s="12" customFormat="1" ht="12">
      <c r="A8" s="8" t="s">
        <v>6</v>
      </c>
      <c r="B8" s="9" t="s">
        <v>7</v>
      </c>
      <c r="C8" s="10">
        <v>1</v>
      </c>
      <c r="D8" s="10">
        <v>2</v>
      </c>
      <c r="E8" s="38">
        <v>3</v>
      </c>
      <c r="F8" s="10">
        <v>4</v>
      </c>
      <c r="G8" s="10">
        <v>5</v>
      </c>
      <c r="H8" s="11">
        <v>6</v>
      </c>
      <c r="I8" s="11">
        <v>7</v>
      </c>
      <c r="J8" s="11"/>
      <c r="K8" s="11"/>
      <c r="L8" s="11"/>
      <c r="M8" s="11">
        <v>8</v>
      </c>
      <c r="N8" s="11">
        <v>9</v>
      </c>
      <c r="O8" s="11">
        <v>10</v>
      </c>
      <c r="P8" s="11">
        <v>11</v>
      </c>
    </row>
    <row r="9" spans="1:16" s="17" customFormat="1" ht="13.5">
      <c r="A9" s="13" t="s">
        <v>8</v>
      </c>
      <c r="B9" s="14" t="s">
        <v>9</v>
      </c>
      <c r="C9" s="15" t="s">
        <v>10</v>
      </c>
      <c r="D9" s="44">
        <f aca="true" t="shared" si="0" ref="D9:I9">D10+D23</f>
        <v>2143.3</v>
      </c>
      <c r="E9" s="44">
        <f t="shared" si="0"/>
        <v>2143.3</v>
      </c>
      <c r="F9" s="44">
        <f t="shared" si="0"/>
        <v>2182.5</v>
      </c>
      <c r="G9" s="44">
        <f t="shared" si="0"/>
        <v>2370.3</v>
      </c>
      <c r="H9" s="44">
        <f t="shared" si="0"/>
        <v>2386.5</v>
      </c>
      <c r="I9" s="44">
        <f t="shared" si="0"/>
        <v>2456.2999999999997</v>
      </c>
      <c r="J9" s="39">
        <f aca="true" t="shared" si="1" ref="J9:J35">G9-D9</f>
        <v>227</v>
      </c>
      <c r="K9" s="39">
        <f aca="true" t="shared" si="2" ref="K9:K35">G9-E9</f>
        <v>227</v>
      </c>
      <c r="L9" s="39">
        <f aca="true" t="shared" si="3" ref="L9:L35">G9-F9</f>
        <v>187.80000000000018</v>
      </c>
      <c r="M9" s="16">
        <f aca="true" t="shared" si="4" ref="M9:M35">G9/D9*100</f>
        <v>110.59114449680398</v>
      </c>
      <c r="N9" s="16">
        <f aca="true" t="shared" si="5" ref="N9:P24">G9/F9*100</f>
        <v>108.60481099656359</v>
      </c>
      <c r="O9" s="16">
        <f t="shared" si="5"/>
        <v>100.68345779015313</v>
      </c>
      <c r="P9" s="16">
        <f t="shared" si="5"/>
        <v>102.92478525036664</v>
      </c>
    </row>
    <row r="10" spans="1:16" s="17" customFormat="1" ht="13.5">
      <c r="A10" s="13"/>
      <c r="B10" s="14"/>
      <c r="C10" s="15" t="s">
        <v>48</v>
      </c>
      <c r="D10" s="44">
        <f aca="true" t="shared" si="6" ref="D10:I10">D11+D13+D15+D17+D21</f>
        <v>2026.8</v>
      </c>
      <c r="E10" s="44">
        <f t="shared" si="6"/>
        <v>2026.8</v>
      </c>
      <c r="F10" s="44">
        <f t="shared" si="6"/>
        <v>2101.1</v>
      </c>
      <c r="G10" s="44">
        <f t="shared" si="6"/>
        <v>2262.4</v>
      </c>
      <c r="H10" s="44">
        <f t="shared" si="6"/>
        <v>2334.9</v>
      </c>
      <c r="I10" s="44">
        <f t="shared" si="6"/>
        <v>2404.7</v>
      </c>
      <c r="J10" s="39"/>
      <c r="K10" s="39"/>
      <c r="L10" s="39"/>
      <c r="M10" s="16">
        <f t="shared" si="4"/>
        <v>111.62423524768109</v>
      </c>
      <c r="N10" s="16">
        <f t="shared" si="5"/>
        <v>107.67693113131219</v>
      </c>
      <c r="O10" s="16">
        <f t="shared" si="5"/>
        <v>103.20456152758133</v>
      </c>
      <c r="P10" s="16">
        <f t="shared" si="5"/>
        <v>102.9894213884963</v>
      </c>
    </row>
    <row r="11" spans="1:16" s="12" customFormat="1" ht="13.5">
      <c r="A11" s="18" t="s">
        <v>8</v>
      </c>
      <c r="B11" s="19" t="s">
        <v>11</v>
      </c>
      <c r="C11" s="20" t="s">
        <v>12</v>
      </c>
      <c r="D11" s="45">
        <v>680.4</v>
      </c>
      <c r="E11" s="45">
        <v>680.4</v>
      </c>
      <c r="F11" s="45">
        <v>665</v>
      </c>
      <c r="G11" s="45">
        <v>695.2</v>
      </c>
      <c r="H11" s="45">
        <v>741.6</v>
      </c>
      <c r="I11" s="45">
        <v>779.5</v>
      </c>
      <c r="J11" s="41">
        <f t="shared" si="1"/>
        <v>14.800000000000068</v>
      </c>
      <c r="K11" s="41">
        <f t="shared" si="2"/>
        <v>14.800000000000068</v>
      </c>
      <c r="L11" s="41">
        <f t="shared" si="3"/>
        <v>30.200000000000045</v>
      </c>
      <c r="M11" s="21">
        <f t="shared" si="4"/>
        <v>102.17519106407997</v>
      </c>
      <c r="N11" s="21">
        <f t="shared" si="5"/>
        <v>104.54135338345864</v>
      </c>
      <c r="O11" s="21">
        <f t="shared" si="5"/>
        <v>106.67433831990793</v>
      </c>
      <c r="P11" s="21">
        <f t="shared" si="5"/>
        <v>105.11057173678533</v>
      </c>
    </row>
    <row r="12" spans="1:17" ht="13.5">
      <c r="A12" s="22" t="s">
        <v>8</v>
      </c>
      <c r="B12" s="23" t="s">
        <v>13</v>
      </c>
      <c r="C12" s="24" t="s">
        <v>14</v>
      </c>
      <c r="D12" s="46">
        <v>680.4</v>
      </c>
      <c r="E12" s="50">
        <v>680.4</v>
      </c>
      <c r="F12" s="46">
        <v>665</v>
      </c>
      <c r="G12" s="46">
        <v>695.2</v>
      </c>
      <c r="H12" s="21">
        <v>741.6</v>
      </c>
      <c r="I12" s="21">
        <v>779.5</v>
      </c>
      <c r="J12" s="41">
        <f t="shared" si="1"/>
        <v>14.800000000000068</v>
      </c>
      <c r="K12" s="41">
        <f t="shared" si="2"/>
        <v>14.800000000000068</v>
      </c>
      <c r="L12" s="41">
        <f t="shared" si="3"/>
        <v>30.200000000000045</v>
      </c>
      <c r="M12" s="21">
        <f t="shared" si="4"/>
        <v>102.17519106407997</v>
      </c>
      <c r="N12" s="21">
        <f t="shared" si="5"/>
        <v>104.54135338345864</v>
      </c>
      <c r="O12" s="21">
        <f t="shared" si="5"/>
        <v>106.67433831990793</v>
      </c>
      <c r="P12" s="21">
        <f t="shared" si="5"/>
        <v>105.11057173678533</v>
      </c>
      <c r="Q12" s="25"/>
    </row>
    <row r="13" spans="1:16" s="12" customFormat="1" ht="36">
      <c r="A13" s="18" t="s">
        <v>8</v>
      </c>
      <c r="B13" s="19" t="s">
        <v>15</v>
      </c>
      <c r="C13" s="26" t="s">
        <v>16</v>
      </c>
      <c r="D13" s="46">
        <v>641.4</v>
      </c>
      <c r="E13" s="46">
        <v>641.4</v>
      </c>
      <c r="F13" s="46">
        <v>641.4</v>
      </c>
      <c r="G13" s="46">
        <v>772.5</v>
      </c>
      <c r="H13" s="46">
        <v>798.6</v>
      </c>
      <c r="I13" s="46">
        <v>830.5</v>
      </c>
      <c r="J13" s="41">
        <f t="shared" si="1"/>
        <v>131.10000000000002</v>
      </c>
      <c r="K13" s="41">
        <f t="shared" si="2"/>
        <v>131.10000000000002</v>
      </c>
      <c r="L13" s="41">
        <f t="shared" si="3"/>
        <v>131.10000000000002</v>
      </c>
      <c r="M13" s="21">
        <f t="shared" si="4"/>
        <v>120.43966323666979</v>
      </c>
      <c r="N13" s="21">
        <f t="shared" si="5"/>
        <v>120.43966323666979</v>
      </c>
      <c r="O13" s="21">
        <f t="shared" si="5"/>
        <v>103.37864077669903</v>
      </c>
      <c r="P13" s="21">
        <f t="shared" si="5"/>
        <v>103.99449035812671</v>
      </c>
    </row>
    <row r="14" spans="1:16" ht="26.25">
      <c r="A14" s="22" t="s">
        <v>8</v>
      </c>
      <c r="B14" s="23" t="s">
        <v>17</v>
      </c>
      <c r="C14" s="27" t="s">
        <v>18</v>
      </c>
      <c r="D14" s="45">
        <v>641.4</v>
      </c>
      <c r="E14" s="51">
        <v>641.4</v>
      </c>
      <c r="F14" s="45">
        <v>641.4</v>
      </c>
      <c r="G14" s="45">
        <v>772.5</v>
      </c>
      <c r="H14" s="21">
        <v>798.6</v>
      </c>
      <c r="I14" s="21">
        <v>830.5</v>
      </c>
      <c r="J14" s="41">
        <f t="shared" si="1"/>
        <v>131.10000000000002</v>
      </c>
      <c r="K14" s="41">
        <f t="shared" si="2"/>
        <v>131.10000000000002</v>
      </c>
      <c r="L14" s="41">
        <f t="shared" si="3"/>
        <v>131.10000000000002</v>
      </c>
      <c r="M14" s="21">
        <f t="shared" si="4"/>
        <v>120.43966323666979</v>
      </c>
      <c r="N14" s="21">
        <f t="shared" si="5"/>
        <v>120.43966323666979</v>
      </c>
      <c r="O14" s="21">
        <f t="shared" si="5"/>
        <v>103.37864077669903</v>
      </c>
      <c r="P14" s="21">
        <f t="shared" si="5"/>
        <v>103.99449035812671</v>
      </c>
    </row>
    <row r="15" spans="1:16" s="12" customFormat="1" ht="13.5">
      <c r="A15" s="18" t="s">
        <v>8</v>
      </c>
      <c r="B15" s="19" t="s">
        <v>19</v>
      </c>
      <c r="C15" s="20" t="s">
        <v>20</v>
      </c>
      <c r="D15" s="45">
        <v>9.8</v>
      </c>
      <c r="E15" s="45">
        <v>9.8</v>
      </c>
      <c r="F15" s="45">
        <v>9.5</v>
      </c>
      <c r="G15" s="45">
        <v>9.5</v>
      </c>
      <c r="H15" s="45">
        <v>9.5</v>
      </c>
      <c r="I15" s="45">
        <v>9.5</v>
      </c>
      <c r="J15" s="41">
        <f t="shared" si="1"/>
        <v>-0.3000000000000007</v>
      </c>
      <c r="K15" s="41">
        <f t="shared" si="2"/>
        <v>-0.3000000000000007</v>
      </c>
      <c r="L15" s="41">
        <f t="shared" si="3"/>
        <v>0</v>
      </c>
      <c r="M15" s="21">
        <f t="shared" si="4"/>
        <v>96.93877551020408</v>
      </c>
      <c r="N15" s="21">
        <f t="shared" si="5"/>
        <v>100</v>
      </c>
      <c r="O15" s="21"/>
      <c r="P15" s="21"/>
    </row>
    <row r="16" spans="1:16" ht="26.25">
      <c r="A16" s="22" t="s">
        <v>8</v>
      </c>
      <c r="B16" s="23" t="s">
        <v>21</v>
      </c>
      <c r="C16" s="27" t="s">
        <v>44</v>
      </c>
      <c r="D16" s="45">
        <v>9.8</v>
      </c>
      <c r="E16" s="51">
        <v>9.8</v>
      </c>
      <c r="F16" s="45">
        <v>9.5</v>
      </c>
      <c r="G16" s="45">
        <v>9.5</v>
      </c>
      <c r="H16" s="21">
        <v>9.5</v>
      </c>
      <c r="I16" s="21">
        <v>9.5</v>
      </c>
      <c r="J16" s="41">
        <f t="shared" si="1"/>
        <v>-0.3000000000000007</v>
      </c>
      <c r="K16" s="41">
        <f t="shared" si="2"/>
        <v>-0.3000000000000007</v>
      </c>
      <c r="L16" s="41">
        <f t="shared" si="3"/>
        <v>0</v>
      </c>
      <c r="M16" s="21">
        <f t="shared" si="4"/>
        <v>96.93877551020408</v>
      </c>
      <c r="N16" s="21">
        <f t="shared" si="5"/>
        <v>100</v>
      </c>
      <c r="O16" s="21">
        <f t="shared" si="5"/>
        <v>100</v>
      </c>
      <c r="P16" s="21">
        <f t="shared" si="5"/>
        <v>100</v>
      </c>
    </row>
    <row r="17" spans="1:16" s="12" customFormat="1" ht="13.5">
      <c r="A17" s="18" t="s">
        <v>8</v>
      </c>
      <c r="B17" s="19" t="s">
        <v>22</v>
      </c>
      <c r="C17" s="20" t="s">
        <v>23</v>
      </c>
      <c r="D17" s="45">
        <v>688.4</v>
      </c>
      <c r="E17" s="45">
        <v>688.4</v>
      </c>
      <c r="F17" s="45">
        <v>773.6</v>
      </c>
      <c r="G17" s="45">
        <v>773.6</v>
      </c>
      <c r="H17" s="45">
        <v>773.6</v>
      </c>
      <c r="I17" s="45">
        <v>773.6</v>
      </c>
      <c r="J17" s="40">
        <f>J18+J19</f>
        <v>83</v>
      </c>
      <c r="K17" s="40">
        <f>K18+K19</f>
        <v>83</v>
      </c>
      <c r="L17" s="40">
        <f>L18+L19</f>
        <v>0</v>
      </c>
      <c r="M17" s="21">
        <f t="shared" si="4"/>
        <v>112.37652527600233</v>
      </c>
      <c r="N17" s="21">
        <f t="shared" si="5"/>
        <v>100</v>
      </c>
      <c r="O17" s="21">
        <f t="shared" si="5"/>
        <v>100</v>
      </c>
      <c r="P17" s="21">
        <f t="shared" si="5"/>
        <v>100</v>
      </c>
    </row>
    <row r="18" spans="1:16" s="12" customFormat="1" ht="13.5">
      <c r="A18" s="18"/>
      <c r="B18" s="19"/>
      <c r="C18" s="27" t="s">
        <v>45</v>
      </c>
      <c r="D18" s="45">
        <v>53.9</v>
      </c>
      <c r="E18" s="51">
        <v>53.9</v>
      </c>
      <c r="F18" s="45">
        <v>42.7</v>
      </c>
      <c r="G18" s="45">
        <v>42.7</v>
      </c>
      <c r="H18" s="21">
        <v>42.7</v>
      </c>
      <c r="I18" s="21">
        <v>42.7</v>
      </c>
      <c r="J18" s="41"/>
      <c r="K18" s="41"/>
      <c r="L18" s="41"/>
      <c r="M18" s="21">
        <f t="shared" si="4"/>
        <v>79.22077922077922</v>
      </c>
      <c r="N18" s="21">
        <f t="shared" si="5"/>
        <v>100</v>
      </c>
      <c r="O18" s="21">
        <f t="shared" si="5"/>
        <v>100</v>
      </c>
      <c r="P18" s="21">
        <f t="shared" si="5"/>
        <v>100</v>
      </c>
    </row>
    <row r="19" spans="1:16" ht="13.5">
      <c r="A19" s="22" t="s">
        <v>8</v>
      </c>
      <c r="B19" s="23" t="s">
        <v>24</v>
      </c>
      <c r="C19" s="27" t="s">
        <v>46</v>
      </c>
      <c r="D19" s="45">
        <v>397.4</v>
      </c>
      <c r="E19" s="51">
        <v>397.4</v>
      </c>
      <c r="F19" s="45">
        <v>480.4</v>
      </c>
      <c r="G19" s="45">
        <v>480.4</v>
      </c>
      <c r="H19" s="21">
        <v>480.4</v>
      </c>
      <c r="I19" s="21">
        <v>480.4</v>
      </c>
      <c r="J19" s="41">
        <f t="shared" si="1"/>
        <v>83</v>
      </c>
      <c r="K19" s="41">
        <f t="shared" si="2"/>
        <v>83</v>
      </c>
      <c r="L19" s="41">
        <f t="shared" si="3"/>
        <v>0</v>
      </c>
      <c r="M19" s="21">
        <f t="shared" si="4"/>
        <v>120.88575742325114</v>
      </c>
      <c r="N19" s="21">
        <f t="shared" si="5"/>
        <v>100</v>
      </c>
      <c r="O19" s="21">
        <f t="shared" si="5"/>
        <v>100</v>
      </c>
      <c r="P19" s="21">
        <f t="shared" si="5"/>
        <v>100</v>
      </c>
    </row>
    <row r="20" spans="1:16" ht="13.5">
      <c r="A20" s="22"/>
      <c r="B20" s="23"/>
      <c r="C20" s="27" t="s">
        <v>60</v>
      </c>
      <c r="D20" s="45">
        <v>143</v>
      </c>
      <c r="E20" s="51">
        <v>143</v>
      </c>
      <c r="F20" s="45">
        <v>139.6</v>
      </c>
      <c r="G20" s="45">
        <v>139.6</v>
      </c>
      <c r="H20" s="21">
        <v>139.6</v>
      </c>
      <c r="I20" s="21">
        <v>139.6</v>
      </c>
      <c r="J20" s="41"/>
      <c r="K20" s="41"/>
      <c r="L20" s="41"/>
      <c r="M20" s="21">
        <f t="shared" si="4"/>
        <v>97.62237762237763</v>
      </c>
      <c r="N20" s="21">
        <f t="shared" si="5"/>
        <v>100</v>
      </c>
      <c r="O20" s="21">
        <f t="shared" si="5"/>
        <v>100</v>
      </c>
      <c r="P20" s="21">
        <f t="shared" si="5"/>
        <v>100</v>
      </c>
    </row>
    <row r="21" spans="1:16" s="12" customFormat="1" ht="13.5">
      <c r="A21" s="18" t="s">
        <v>8</v>
      </c>
      <c r="B21" s="19" t="s">
        <v>25</v>
      </c>
      <c r="C21" s="20" t="s">
        <v>26</v>
      </c>
      <c r="D21" s="45">
        <v>6.8</v>
      </c>
      <c r="E21" s="45">
        <v>6.8</v>
      </c>
      <c r="F21" s="45">
        <v>11.6</v>
      </c>
      <c r="G21" s="45">
        <v>11.6</v>
      </c>
      <c r="H21" s="45">
        <v>11.6</v>
      </c>
      <c r="I21" s="45">
        <v>11.6</v>
      </c>
      <c r="J21" s="41">
        <f t="shared" si="1"/>
        <v>4.8</v>
      </c>
      <c r="K21" s="41">
        <f t="shared" si="2"/>
        <v>4.8</v>
      </c>
      <c r="L21" s="41">
        <f t="shared" si="3"/>
        <v>0</v>
      </c>
      <c r="M21" s="21">
        <f t="shared" si="4"/>
        <v>170.58823529411765</v>
      </c>
      <c r="N21" s="21">
        <f t="shared" si="5"/>
        <v>100</v>
      </c>
      <c r="O21" s="21">
        <f t="shared" si="5"/>
        <v>100</v>
      </c>
      <c r="P21" s="21">
        <f>I21/H21*100</f>
        <v>100</v>
      </c>
    </row>
    <row r="22" spans="1:16" s="12" customFormat="1" ht="13.5">
      <c r="A22" s="18"/>
      <c r="B22" s="19"/>
      <c r="C22" s="27" t="s">
        <v>61</v>
      </c>
      <c r="D22" s="45">
        <v>6.8</v>
      </c>
      <c r="E22" s="51">
        <v>6.8</v>
      </c>
      <c r="F22" s="45">
        <v>11.6</v>
      </c>
      <c r="G22" s="45">
        <v>11.6</v>
      </c>
      <c r="H22" s="21">
        <v>11.6</v>
      </c>
      <c r="I22" s="21">
        <v>11.6</v>
      </c>
      <c r="J22" s="41"/>
      <c r="K22" s="41"/>
      <c r="L22" s="41"/>
      <c r="M22" s="21">
        <f t="shared" si="4"/>
        <v>170.58823529411765</v>
      </c>
      <c r="N22" s="21">
        <f t="shared" si="5"/>
        <v>100</v>
      </c>
      <c r="O22" s="21">
        <f t="shared" si="5"/>
        <v>100</v>
      </c>
      <c r="P22" s="21">
        <f>I22/H22*100</f>
        <v>100</v>
      </c>
    </row>
    <row r="23" spans="1:16" ht="13.5">
      <c r="A23" s="22"/>
      <c r="B23" s="23"/>
      <c r="C23" s="43" t="s">
        <v>49</v>
      </c>
      <c r="D23" s="47">
        <f aca="true" t="shared" si="7" ref="D23:I23">D24+D26+D27+D28</f>
        <v>116.5</v>
      </c>
      <c r="E23" s="47">
        <f t="shared" si="7"/>
        <v>116.5</v>
      </c>
      <c r="F23" s="47">
        <f t="shared" si="7"/>
        <v>81.4</v>
      </c>
      <c r="G23" s="47">
        <f t="shared" si="7"/>
        <v>107.9</v>
      </c>
      <c r="H23" s="47">
        <f t="shared" si="7"/>
        <v>51.6</v>
      </c>
      <c r="I23" s="47">
        <f t="shared" si="7"/>
        <v>51.6</v>
      </c>
      <c r="J23" s="39"/>
      <c r="K23" s="39"/>
      <c r="L23" s="39"/>
      <c r="M23" s="16">
        <f>G23/D23*100</f>
        <v>92.61802575107296</v>
      </c>
      <c r="N23" s="16">
        <f>H23/E23*100</f>
        <v>44.291845493562235</v>
      </c>
      <c r="O23" s="16">
        <f t="shared" si="5"/>
        <v>47.822057460611674</v>
      </c>
      <c r="P23" s="16">
        <f>I23/H23*100</f>
        <v>100</v>
      </c>
    </row>
    <row r="24" spans="1:16" s="12" customFormat="1" ht="36">
      <c r="A24" s="18" t="s">
        <v>8</v>
      </c>
      <c r="B24" s="19" t="s">
        <v>27</v>
      </c>
      <c r="C24" s="20" t="s">
        <v>28</v>
      </c>
      <c r="D24" s="45">
        <v>42.7</v>
      </c>
      <c r="E24" s="45">
        <v>42.7</v>
      </c>
      <c r="F24" s="45">
        <v>0</v>
      </c>
      <c r="G24" s="45">
        <v>42.7</v>
      </c>
      <c r="H24" s="45">
        <v>0</v>
      </c>
      <c r="I24" s="45">
        <v>0</v>
      </c>
      <c r="J24" s="41">
        <f t="shared" si="1"/>
        <v>0</v>
      </c>
      <c r="K24" s="41">
        <f t="shared" si="2"/>
        <v>0</v>
      </c>
      <c r="L24" s="41">
        <f t="shared" si="3"/>
        <v>42.7</v>
      </c>
      <c r="M24" s="21">
        <f t="shared" si="4"/>
        <v>100</v>
      </c>
      <c r="N24" s="21">
        <v>0</v>
      </c>
      <c r="O24" s="21">
        <f t="shared" si="5"/>
        <v>0</v>
      </c>
      <c r="P24" s="21">
        <v>0</v>
      </c>
    </row>
    <row r="25" spans="1:16" ht="81" customHeight="1">
      <c r="A25" s="22">
        <v>0</v>
      </c>
      <c r="B25" s="23" t="s">
        <v>29</v>
      </c>
      <c r="C25" s="24" t="s">
        <v>62</v>
      </c>
      <c r="D25" s="46">
        <v>42.7</v>
      </c>
      <c r="E25" s="50">
        <v>42.7</v>
      </c>
      <c r="F25" s="52">
        <v>0</v>
      </c>
      <c r="G25" s="46">
        <v>42.7</v>
      </c>
      <c r="H25" s="21">
        <v>0</v>
      </c>
      <c r="I25" s="21">
        <v>0</v>
      </c>
      <c r="J25" s="41">
        <f t="shared" si="1"/>
        <v>0</v>
      </c>
      <c r="K25" s="41">
        <f t="shared" si="2"/>
        <v>0</v>
      </c>
      <c r="L25" s="41">
        <f t="shared" si="3"/>
        <v>42.7</v>
      </c>
      <c r="M25" s="21">
        <f>G25/D25*100</f>
        <v>100</v>
      </c>
      <c r="N25" s="21">
        <v>0</v>
      </c>
      <c r="O25" s="21">
        <f aca="true" t="shared" si="8" ref="N25:P31">H25/G25*100</f>
        <v>0</v>
      </c>
      <c r="P25" s="21">
        <v>0</v>
      </c>
    </row>
    <row r="26" spans="1:16" ht="26.25">
      <c r="A26" s="22" t="s">
        <v>8</v>
      </c>
      <c r="B26" s="23" t="s">
        <v>30</v>
      </c>
      <c r="C26" s="27" t="s">
        <v>31</v>
      </c>
      <c r="D26" s="45">
        <v>23.2</v>
      </c>
      <c r="E26" s="45">
        <v>23.2</v>
      </c>
      <c r="F26" s="45">
        <v>23.2</v>
      </c>
      <c r="G26" s="45">
        <v>13.6</v>
      </c>
      <c r="H26" s="45">
        <v>0</v>
      </c>
      <c r="I26" s="45">
        <v>0</v>
      </c>
      <c r="J26" s="41">
        <f t="shared" si="1"/>
        <v>-9.6</v>
      </c>
      <c r="K26" s="41">
        <f t="shared" si="2"/>
        <v>-9.6</v>
      </c>
      <c r="L26" s="41">
        <f t="shared" si="3"/>
        <v>-9.6</v>
      </c>
      <c r="M26" s="21">
        <f t="shared" si="4"/>
        <v>58.620689655172406</v>
      </c>
      <c r="N26" s="21">
        <f t="shared" si="8"/>
        <v>58.620689655172406</v>
      </c>
      <c r="O26" s="21">
        <f t="shared" si="8"/>
        <v>0</v>
      </c>
      <c r="P26" s="21">
        <v>0</v>
      </c>
    </row>
    <row r="27" spans="1:16" ht="13.5">
      <c r="A27" s="22" t="s">
        <v>8</v>
      </c>
      <c r="B27" s="23" t="s">
        <v>32</v>
      </c>
      <c r="C27" s="20" t="s">
        <v>33</v>
      </c>
      <c r="D27" s="45">
        <v>1</v>
      </c>
      <c r="E27" s="51">
        <v>1</v>
      </c>
      <c r="F27" s="45">
        <v>8.6</v>
      </c>
      <c r="G27" s="45">
        <v>2</v>
      </c>
      <c r="H27" s="21">
        <v>2</v>
      </c>
      <c r="I27" s="21">
        <v>2</v>
      </c>
      <c r="J27" s="41">
        <f t="shared" si="1"/>
        <v>1</v>
      </c>
      <c r="K27" s="41">
        <f t="shared" si="2"/>
        <v>1</v>
      </c>
      <c r="L27" s="41">
        <f t="shared" si="3"/>
        <v>-6.6</v>
      </c>
      <c r="M27" s="21">
        <f t="shared" si="4"/>
        <v>200</v>
      </c>
      <c r="N27" s="21">
        <f t="shared" si="8"/>
        <v>23.25581395348837</v>
      </c>
      <c r="O27" s="21">
        <f t="shared" si="8"/>
        <v>100</v>
      </c>
      <c r="P27" s="21">
        <f t="shared" si="8"/>
        <v>100</v>
      </c>
    </row>
    <row r="28" spans="1:16" ht="13.5">
      <c r="A28" s="22"/>
      <c r="B28" s="34" t="s">
        <v>38</v>
      </c>
      <c r="C28" s="35" t="s">
        <v>39</v>
      </c>
      <c r="D28" s="45">
        <v>49.6</v>
      </c>
      <c r="E28" s="51">
        <v>49.6</v>
      </c>
      <c r="F28" s="45">
        <v>49.6</v>
      </c>
      <c r="G28" s="45">
        <v>49.6</v>
      </c>
      <c r="H28" s="21">
        <v>49.6</v>
      </c>
      <c r="I28" s="21">
        <v>49.6</v>
      </c>
      <c r="J28" s="41">
        <f t="shared" si="1"/>
        <v>0</v>
      </c>
      <c r="K28" s="41">
        <f t="shared" si="2"/>
        <v>0</v>
      </c>
      <c r="L28" s="41">
        <f t="shared" si="3"/>
        <v>0</v>
      </c>
      <c r="M28" s="21" t="s">
        <v>41</v>
      </c>
      <c r="N28" s="21">
        <f t="shared" si="8"/>
        <v>100</v>
      </c>
      <c r="O28" s="21">
        <f>H28/G28*100</f>
        <v>100</v>
      </c>
      <c r="P28" s="21">
        <f>I28/H28*100</f>
        <v>100</v>
      </c>
    </row>
    <row r="29" spans="1:16" s="30" customFormat="1" ht="13.5">
      <c r="A29" s="28"/>
      <c r="B29" s="36" t="s">
        <v>34</v>
      </c>
      <c r="C29" s="29" t="s">
        <v>35</v>
      </c>
      <c r="D29" s="48">
        <f>D30+D32+D33+D34</f>
        <v>6733.000000000001</v>
      </c>
      <c r="E29" s="48">
        <f>E30+E31+E32+E33+E34</f>
        <v>9168.800000000001</v>
      </c>
      <c r="F29" s="48">
        <f>F30+F31+F32+F33+F34</f>
        <v>9168.800000000001</v>
      </c>
      <c r="G29" s="48">
        <f>G30+G33</f>
        <v>5354.7</v>
      </c>
      <c r="H29" s="48">
        <f>H30+H33</f>
        <v>5345.8</v>
      </c>
      <c r="I29" s="48">
        <f>I30+I32+I33+I34</f>
        <v>5322.1</v>
      </c>
      <c r="J29" s="39">
        <f t="shared" si="1"/>
        <v>-1378.300000000001</v>
      </c>
      <c r="K29" s="39">
        <f t="shared" si="2"/>
        <v>-3814.1000000000013</v>
      </c>
      <c r="L29" s="39">
        <f t="shared" si="3"/>
        <v>-3814.1000000000013</v>
      </c>
      <c r="M29" s="16">
        <f t="shared" si="4"/>
        <v>79.52918461309964</v>
      </c>
      <c r="N29" s="16">
        <f t="shared" si="8"/>
        <v>58.40131751156093</v>
      </c>
      <c r="O29" s="16">
        <f t="shared" si="8"/>
        <v>99.83379087530582</v>
      </c>
      <c r="P29" s="16">
        <f t="shared" si="8"/>
        <v>99.55666130420143</v>
      </c>
    </row>
    <row r="30" spans="1:16" s="30" customFormat="1" ht="24">
      <c r="A30" s="28"/>
      <c r="B30" s="36"/>
      <c r="C30" s="42" t="s">
        <v>63</v>
      </c>
      <c r="D30" s="46">
        <v>6484.3</v>
      </c>
      <c r="E30" s="50">
        <v>6759.6</v>
      </c>
      <c r="F30" s="46">
        <v>6759.6</v>
      </c>
      <c r="G30" s="46">
        <v>5310.9</v>
      </c>
      <c r="H30" s="21">
        <v>5312.5</v>
      </c>
      <c r="I30" s="21">
        <v>5288.8</v>
      </c>
      <c r="J30" s="39"/>
      <c r="K30" s="39"/>
      <c r="L30" s="39"/>
      <c r="M30" s="16">
        <f t="shared" si="4"/>
        <v>81.90398346776058</v>
      </c>
      <c r="N30" s="16">
        <f t="shared" si="8"/>
        <v>78.56825847683294</v>
      </c>
      <c r="O30" s="16">
        <f t="shared" si="8"/>
        <v>100.03012672051818</v>
      </c>
      <c r="P30" s="16">
        <f t="shared" si="8"/>
        <v>99.55388235294119</v>
      </c>
    </row>
    <row r="31" spans="1:16" s="30" customFormat="1" ht="23.25" customHeight="1">
      <c r="A31" s="28"/>
      <c r="B31" s="36"/>
      <c r="C31" s="42" t="s">
        <v>67</v>
      </c>
      <c r="D31" s="46">
        <v>0</v>
      </c>
      <c r="E31" s="50">
        <v>1054.6</v>
      </c>
      <c r="F31" s="46">
        <v>1054.6</v>
      </c>
      <c r="G31" s="46">
        <v>0</v>
      </c>
      <c r="H31" s="21">
        <v>0</v>
      </c>
      <c r="I31" s="21">
        <v>0</v>
      </c>
      <c r="J31" s="39"/>
      <c r="K31" s="39"/>
      <c r="L31" s="39"/>
      <c r="M31" s="16">
        <v>0</v>
      </c>
      <c r="N31" s="16">
        <f t="shared" si="8"/>
        <v>0</v>
      </c>
      <c r="O31" s="16">
        <v>0</v>
      </c>
      <c r="P31" s="16">
        <v>0</v>
      </c>
    </row>
    <row r="32" spans="1:16" s="30" customFormat="1" ht="24">
      <c r="A32" s="28"/>
      <c r="B32" s="36"/>
      <c r="C32" s="42" t="s">
        <v>64</v>
      </c>
      <c r="D32" s="46">
        <v>79.1</v>
      </c>
      <c r="E32" s="50">
        <v>81.5</v>
      </c>
      <c r="F32" s="46">
        <v>81.5</v>
      </c>
      <c r="G32" s="46">
        <v>0</v>
      </c>
      <c r="H32" s="21">
        <v>0</v>
      </c>
      <c r="I32" s="21">
        <v>0</v>
      </c>
      <c r="J32" s="39"/>
      <c r="K32" s="39"/>
      <c r="L32" s="39"/>
      <c r="M32" s="16">
        <f t="shared" si="4"/>
        <v>0</v>
      </c>
      <c r="N32" s="16">
        <f aca="true" t="shared" si="9" ref="N32:P34">G32/F32*100</f>
        <v>0</v>
      </c>
      <c r="O32" s="16">
        <v>0</v>
      </c>
      <c r="P32" s="16">
        <v>0</v>
      </c>
    </row>
    <row r="33" spans="1:16" s="30" customFormat="1" ht="24">
      <c r="A33" s="28"/>
      <c r="B33" s="36"/>
      <c r="C33" s="42" t="s">
        <v>65</v>
      </c>
      <c r="D33" s="46">
        <v>17.1</v>
      </c>
      <c r="E33" s="50">
        <v>17.1</v>
      </c>
      <c r="F33" s="46">
        <v>17.1</v>
      </c>
      <c r="G33" s="46">
        <v>43.8</v>
      </c>
      <c r="H33" s="21">
        <v>33.3</v>
      </c>
      <c r="I33" s="21">
        <v>33.3</v>
      </c>
      <c r="J33" s="39"/>
      <c r="K33" s="39"/>
      <c r="L33" s="39"/>
      <c r="M33" s="16">
        <f t="shared" si="4"/>
        <v>256.14035087719293</v>
      </c>
      <c r="N33" s="16">
        <f t="shared" si="9"/>
        <v>256.14035087719293</v>
      </c>
      <c r="O33" s="16">
        <f t="shared" si="9"/>
        <v>76.02739726027397</v>
      </c>
      <c r="P33" s="16">
        <f t="shared" si="9"/>
        <v>100</v>
      </c>
    </row>
    <row r="34" spans="1:16" s="30" customFormat="1" ht="25.5" customHeight="1">
      <c r="A34" s="28"/>
      <c r="B34" s="36"/>
      <c r="C34" s="42" t="s">
        <v>66</v>
      </c>
      <c r="D34" s="46">
        <v>152.5</v>
      </c>
      <c r="E34" s="50">
        <v>1256</v>
      </c>
      <c r="F34" s="46">
        <v>1256</v>
      </c>
      <c r="G34" s="46">
        <v>0</v>
      </c>
      <c r="H34" s="21">
        <v>0</v>
      </c>
      <c r="I34" s="21">
        <v>0</v>
      </c>
      <c r="J34" s="39"/>
      <c r="K34" s="39"/>
      <c r="L34" s="39"/>
      <c r="M34" s="16">
        <f t="shared" si="4"/>
        <v>0</v>
      </c>
      <c r="N34" s="16">
        <f t="shared" si="9"/>
        <v>0</v>
      </c>
      <c r="O34" s="16">
        <v>0</v>
      </c>
      <c r="P34" s="16">
        <v>0</v>
      </c>
    </row>
    <row r="35" spans="1:16" ht="13.5">
      <c r="A35" s="33"/>
      <c r="B35" s="33"/>
      <c r="C35" s="31" t="s">
        <v>40</v>
      </c>
      <c r="D35" s="49">
        <f aca="true" t="shared" si="10" ref="D35:I35">D9+D29</f>
        <v>8876.300000000001</v>
      </c>
      <c r="E35" s="49">
        <f t="shared" si="10"/>
        <v>11312.100000000002</v>
      </c>
      <c r="F35" s="49">
        <f t="shared" si="10"/>
        <v>11351.300000000001</v>
      </c>
      <c r="G35" s="49">
        <f t="shared" si="10"/>
        <v>7725</v>
      </c>
      <c r="H35" s="49">
        <f t="shared" si="10"/>
        <v>7732.3</v>
      </c>
      <c r="I35" s="49">
        <f t="shared" si="10"/>
        <v>7778.4</v>
      </c>
      <c r="J35" s="39">
        <f t="shared" si="1"/>
        <v>-1151.300000000001</v>
      </c>
      <c r="K35" s="39">
        <f t="shared" si="2"/>
        <v>-3587.100000000002</v>
      </c>
      <c r="L35" s="39">
        <f t="shared" si="3"/>
        <v>-3626.300000000001</v>
      </c>
      <c r="M35" s="16">
        <f t="shared" si="4"/>
        <v>87.02950553721708</v>
      </c>
      <c r="N35" s="16">
        <f>G35/F35*100</f>
        <v>68.05387929135868</v>
      </c>
      <c r="O35" s="16">
        <f>H35/G35*100</f>
        <v>100.09449838187703</v>
      </c>
      <c r="P35" s="16">
        <f>I35/H35*100</f>
        <v>100.59620035435768</v>
      </c>
    </row>
    <row r="36" ht="12.75">
      <c r="G36" s="32"/>
    </row>
    <row r="37" spans="4:12" ht="12.75">
      <c r="D37" s="25"/>
      <c r="E37" s="25"/>
      <c r="F37" s="25"/>
      <c r="G37" s="25"/>
      <c r="H37" s="25"/>
      <c r="I37" s="25"/>
      <c r="J37" s="25"/>
      <c r="K37" s="25"/>
      <c r="L37" s="25"/>
    </row>
    <row r="38" ht="12.75">
      <c r="D38" s="25"/>
    </row>
    <row r="39" ht="12.75">
      <c r="G39" s="25"/>
    </row>
    <row r="40" spans="4:7" ht="12.75">
      <c r="D40" s="25"/>
      <c r="E40" s="25"/>
      <c r="F40" s="25"/>
      <c r="G40" s="25"/>
    </row>
    <row r="41" spans="4:7" ht="12.75">
      <c r="D41" s="25"/>
      <c r="E41" s="25"/>
      <c r="F41" s="25"/>
      <c r="G41" s="25"/>
    </row>
    <row r="42" spans="7:9" ht="12.75">
      <c r="G42" s="32"/>
      <c r="H42" s="25"/>
      <c r="I42" s="25"/>
    </row>
    <row r="45" ht="12.75">
      <c r="G45" s="25"/>
    </row>
  </sheetData>
  <sheetProtection/>
  <mergeCells count="10">
    <mergeCell ref="O1:P1"/>
    <mergeCell ref="O2:P2"/>
    <mergeCell ref="O3:P3"/>
    <mergeCell ref="A4:P4"/>
    <mergeCell ref="A6:B7"/>
    <mergeCell ref="C6:C7"/>
    <mergeCell ref="D6:F6"/>
    <mergeCell ref="G6:I6"/>
    <mergeCell ref="J6:L6"/>
    <mergeCell ref="M6:P6"/>
  </mergeCells>
  <printOptions/>
  <pageMargins left="0" right="0" top="0.3937007874015748" bottom="0.3937007874015748" header="0" footer="0"/>
  <pageSetup fitToHeight="2" horizontalDpi="600" verticalDpi="600" orientation="landscape" paperSize="9" scale="77" r:id="rId1"/>
  <headerFooter alignWithMargins="0">
    <oddFooter>&amp;R&amp;"Times New Roman,обычный"Страница &amp;P   Приложение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Чугаева</dc:creator>
  <cp:keywords/>
  <dc:description/>
  <cp:lastModifiedBy>Пользователь</cp:lastModifiedBy>
  <cp:lastPrinted>2016-11-15T05:14:48Z</cp:lastPrinted>
  <dcterms:created xsi:type="dcterms:W3CDTF">2014-10-01T04:32:38Z</dcterms:created>
  <dcterms:modified xsi:type="dcterms:W3CDTF">2018-11-29T03:53:17Z</dcterms:modified>
  <cp:category/>
  <cp:version/>
  <cp:contentType/>
  <cp:contentStatus/>
</cp:coreProperties>
</file>