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<sst xmlns="http://schemas.openxmlformats.org/spreadsheetml/2006/main" count="52" uniqueCount="44">
  <si>
    <t>ВСЕГО</t>
  </si>
  <si>
    <t>к Информации о ходе исполнения</t>
  </si>
  <si>
    <t>Приложение 2</t>
  </si>
  <si>
    <t>Наименование проекта</t>
  </si>
  <si>
    <t>№ п/п</t>
  </si>
  <si>
    <t>Функционирование и развитие системы образования Добрянского района</t>
  </si>
  <si>
    <t>краевой</t>
  </si>
  <si>
    <t>местный</t>
  </si>
  <si>
    <t>Инфраструктура и градостроительство Добрянского района</t>
  </si>
  <si>
    <t>ИТОГО по программе</t>
  </si>
  <si>
    <t xml:space="preserve">ИТОГО по программе </t>
  </si>
  <si>
    <t>всего</t>
  </si>
  <si>
    <t>,</t>
  </si>
  <si>
    <t>бюджета Добянского муниципального района</t>
  </si>
  <si>
    <t>Ремонт автоматической пожарной сигнализации и системы оповещения о пожаре в МБДОУ "Добрянский детский сад № 21"</t>
  </si>
  <si>
    <t>1</t>
  </si>
  <si>
    <t>2</t>
  </si>
  <si>
    <t>Капитальный ремонт внутренних инженерных сетей МБДОУ "Добрянский детский сад № 19"</t>
  </si>
  <si>
    <t>Ремонтные работы МБДОУ "Добрянский детский сад № 19"</t>
  </si>
  <si>
    <t>Проведение ремонтных работ в МБДОУ "Добрянский дестский сад № 21"</t>
  </si>
  <si>
    <t>Ремонт кровли МБОУ "Добрянская СОШ № 2"</t>
  </si>
  <si>
    <t>Ремонт системы освещения МБОУ "Голубятская основная общеобразовательная школа"</t>
  </si>
  <si>
    <t>Ремонтные работы в МБУ ДО "Добрянская детская школа искусств"</t>
  </si>
  <si>
    <t>Ремонтные работы в МБУ ДО "Полазненская детская школа искусств"</t>
  </si>
  <si>
    <t>Ремонт водонапортной башни в п. Дивья пер. Почтовый</t>
  </si>
  <si>
    <t>Ремонт водонапортной башни со скважиной в п. Ветляны</t>
  </si>
  <si>
    <t>Реконструкция сетей водоснабжения в Дивьинском сельском поселении Добрянского муниципального района: п. Дивья, ул. Школьная, ул. Коммунистическая, ул. Рабочая</t>
  </si>
  <si>
    <t xml:space="preserve">Ремонт водовода с. Липово, с. Висим Висимского сельского поселения </t>
  </si>
  <si>
    <t>Реконструкция сетей водоснабжения по  ул. Рабочая, пер. Почтовый Дивьинского сельского поселения</t>
  </si>
  <si>
    <t>Ремонт системы водоснабжения с установкой водопроводных колодцев в д.Гари, д.Бобки, д.Залесная Краснослудского сельского поселения</t>
  </si>
  <si>
    <t xml:space="preserve">Ремонт сетей водопровода с. Никулино по ул. Центральная, ул. Мотовилихинская Перемского сельского поселения </t>
  </si>
  <si>
    <t xml:space="preserve">Ремонт водопровода по ул. Полева, ул. Мира Сенькинского сельского поселения </t>
  </si>
  <si>
    <t>Анализ освоения средств, выделенных на реализацию инвестиционных проектов и приоритетных региональных проектов, в разрезе проектов</t>
  </si>
  <si>
    <t>Культура Добрянского района</t>
  </si>
  <si>
    <t>ИТОГО по проектам</t>
  </si>
  <si>
    <t>Нераспределенные средства</t>
  </si>
  <si>
    <t>План (тыс. руб.)</t>
  </si>
  <si>
    <t>Исполнено (тыс. руб.)</t>
  </si>
  <si>
    <t>Исполнено %</t>
  </si>
  <si>
    <t>Ремонт автоматической пожарной сигнализации и системы оповещения о пожаре в МБДОУ "Добрянский детский сад № 8"</t>
  </si>
  <si>
    <t>Ремонтные работы МБДОУ "Добрянский детский сад № 13" (корпус №1)</t>
  </si>
  <si>
    <t>Ремонтные работы в МАУ ДО "Полазненский ЦДОД "ШТР"</t>
  </si>
  <si>
    <t>Ремонтные работы в МАДОУ "Полазненский детский сад № 2 (корпус № 2 ул.Парковая, 12а)</t>
  </si>
  <si>
    <t>за полугодие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</si>
</sst>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8" fontId="5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78" fontId="10" fillId="0" borderId="10" xfId="0" applyNumberFormat="1" applyFont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10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1"/>
  <sheetViews>
    <sheetView showGridLines="0" tabSelected="1" zoomScale="120" zoomScaleNormal="120" workbookViewId="0" topLeftCell="A7">
      <selection activeCell="C36" sqref="C36"/>
    </sheetView>
  </sheetViews>
  <sheetFormatPr defaultColWidth="9.140625" defaultRowHeight="12.75" customHeight="1"/>
  <cols>
    <col min="1" max="1" width="4.7109375" style="6" customWidth="1"/>
    <col min="2" max="2" width="35.57421875" style="0" customWidth="1"/>
    <col min="3" max="3" width="9.57421875" style="0" customWidth="1"/>
    <col min="4" max="4" width="10.140625" style="0" customWidth="1"/>
    <col min="5" max="6" width="10.00390625" style="0" customWidth="1"/>
    <col min="7" max="7" width="11.8515625" style="3" customWidth="1"/>
    <col min="8" max="8" width="9.28125" style="3" customWidth="1"/>
  </cols>
  <sheetData>
    <row r="1" spans="6:8" ht="12.75" customHeight="1">
      <c r="F1" s="14" t="s">
        <v>2</v>
      </c>
      <c r="G1" s="35"/>
      <c r="H1" s="35"/>
    </row>
    <row r="2" spans="6:9" ht="12.75" customHeight="1">
      <c r="F2" s="14" t="s">
        <v>1</v>
      </c>
      <c r="G2" s="35"/>
      <c r="H2" s="35"/>
      <c r="I2" s="13"/>
    </row>
    <row r="3" spans="2:9" ht="16.5" customHeight="1">
      <c r="B3" s="3"/>
      <c r="C3" s="3"/>
      <c r="F3" s="16" t="s">
        <v>13</v>
      </c>
      <c r="H3" s="35"/>
      <c r="I3" s="13"/>
    </row>
    <row r="4" spans="2:9" ht="15.75" customHeight="1">
      <c r="B4" s="3"/>
      <c r="C4" s="3"/>
      <c r="F4" s="14" t="s">
        <v>43</v>
      </c>
      <c r="G4" s="36"/>
      <c r="H4" s="36"/>
      <c r="I4" s="15"/>
    </row>
    <row r="5" spans="1:8" ht="15.75" customHeight="1">
      <c r="A5" s="6" t="s">
        <v>12</v>
      </c>
      <c r="B5" s="3"/>
      <c r="C5" s="3"/>
      <c r="D5" s="3"/>
      <c r="E5" s="13"/>
      <c r="F5" s="3"/>
      <c r="G5" s="37"/>
      <c r="H5" s="37"/>
    </row>
    <row r="6" spans="1:11" ht="39.75" customHeight="1">
      <c r="A6" s="67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8" ht="13.5" customHeight="1">
      <c r="A7" s="21"/>
      <c r="B7" s="22"/>
      <c r="C7" s="22"/>
      <c r="D7" s="22"/>
      <c r="E7" s="22"/>
      <c r="F7" s="22"/>
      <c r="G7" s="38"/>
      <c r="H7" s="38"/>
    </row>
    <row r="8" spans="1:11" ht="12.75">
      <c r="A8" s="64" t="s">
        <v>4</v>
      </c>
      <c r="B8" s="61" t="s">
        <v>3</v>
      </c>
      <c r="C8" s="59" t="s">
        <v>36</v>
      </c>
      <c r="D8" s="60"/>
      <c r="E8" s="60"/>
      <c r="F8" s="50" t="s">
        <v>37</v>
      </c>
      <c r="G8" s="51"/>
      <c r="H8" s="51"/>
      <c r="I8" s="50" t="s">
        <v>38</v>
      </c>
      <c r="J8" s="51"/>
      <c r="K8" s="51"/>
    </row>
    <row r="9" spans="1:11" ht="12.75">
      <c r="A9" s="65"/>
      <c r="B9" s="60"/>
      <c r="C9" s="12" t="s">
        <v>11</v>
      </c>
      <c r="D9" s="1" t="s">
        <v>6</v>
      </c>
      <c r="E9" s="1" t="s">
        <v>7</v>
      </c>
      <c r="F9" s="12" t="s">
        <v>11</v>
      </c>
      <c r="G9" s="1" t="s">
        <v>6</v>
      </c>
      <c r="H9" s="1" t="s">
        <v>7</v>
      </c>
      <c r="I9" s="12" t="s">
        <v>11</v>
      </c>
      <c r="J9" s="1" t="s">
        <v>6</v>
      </c>
      <c r="K9" s="1" t="s">
        <v>7</v>
      </c>
    </row>
    <row r="10" spans="1:11" ht="15" customHeight="1">
      <c r="A10" s="52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42.75" customHeight="1">
      <c r="A11" s="34" t="s">
        <v>15</v>
      </c>
      <c r="B11" s="17" t="s">
        <v>17</v>
      </c>
      <c r="C11" s="11">
        <f aca="true" t="shared" si="0" ref="C11:C21">D11+E11</f>
        <v>6752.45</v>
      </c>
      <c r="D11" s="18">
        <v>6752.45</v>
      </c>
      <c r="E11" s="18">
        <v>0</v>
      </c>
      <c r="F11" s="10">
        <f aca="true" t="shared" si="1" ref="F11:F21">G11+H11</f>
        <v>0</v>
      </c>
      <c r="G11" s="39">
        <v>0</v>
      </c>
      <c r="H11" s="39">
        <v>0</v>
      </c>
      <c r="I11" s="19">
        <f aca="true" t="shared" si="2" ref="I11:I22">F11/C11*100</f>
        <v>0</v>
      </c>
      <c r="J11" s="19">
        <f aca="true" t="shared" si="3" ref="J11:K22">G11/D11*100</f>
        <v>0</v>
      </c>
      <c r="K11" s="19">
        <v>0</v>
      </c>
    </row>
    <row r="12" spans="1:11" ht="28.5" customHeight="1">
      <c r="A12" s="34" t="s">
        <v>16</v>
      </c>
      <c r="B12" s="17" t="s">
        <v>18</v>
      </c>
      <c r="C12" s="11">
        <f t="shared" si="0"/>
        <v>15558.07</v>
      </c>
      <c r="D12" s="19">
        <v>11668.55</v>
      </c>
      <c r="E12" s="19">
        <v>3889.52</v>
      </c>
      <c r="F12" s="10">
        <f t="shared" si="1"/>
        <v>0</v>
      </c>
      <c r="G12" s="40">
        <v>0</v>
      </c>
      <c r="H12" s="40">
        <v>0</v>
      </c>
      <c r="I12" s="19">
        <f t="shared" si="2"/>
        <v>0</v>
      </c>
      <c r="J12" s="19">
        <f t="shared" si="3"/>
        <v>0</v>
      </c>
      <c r="K12" s="19">
        <f t="shared" si="3"/>
        <v>0</v>
      </c>
    </row>
    <row r="13" spans="1:11" ht="58.5" customHeight="1">
      <c r="A13" s="9">
        <v>3</v>
      </c>
      <c r="B13" s="8" t="s">
        <v>14</v>
      </c>
      <c r="C13" s="11">
        <f t="shared" si="0"/>
        <v>517.4300000000001</v>
      </c>
      <c r="D13" s="10">
        <v>388.07</v>
      </c>
      <c r="E13" s="10">
        <v>129.36</v>
      </c>
      <c r="F13" s="10">
        <f t="shared" si="1"/>
        <v>0</v>
      </c>
      <c r="G13" s="10">
        <v>0</v>
      </c>
      <c r="H13" s="10">
        <v>0</v>
      </c>
      <c r="I13" s="19">
        <f t="shared" si="2"/>
        <v>0</v>
      </c>
      <c r="J13" s="19">
        <f t="shared" si="3"/>
        <v>0</v>
      </c>
      <c r="K13" s="19">
        <f t="shared" si="3"/>
        <v>0</v>
      </c>
    </row>
    <row r="14" spans="1:11" ht="25.5">
      <c r="A14" s="9">
        <v>4</v>
      </c>
      <c r="B14" s="8" t="s">
        <v>19</v>
      </c>
      <c r="C14" s="11">
        <f t="shared" si="0"/>
        <v>1674.67</v>
      </c>
      <c r="D14" s="10">
        <v>1256</v>
      </c>
      <c r="E14" s="10">
        <v>418.67</v>
      </c>
      <c r="F14" s="10">
        <f t="shared" si="1"/>
        <v>0</v>
      </c>
      <c r="G14" s="10">
        <v>0</v>
      </c>
      <c r="H14" s="10">
        <v>0</v>
      </c>
      <c r="I14" s="19">
        <f t="shared" si="2"/>
        <v>0</v>
      </c>
      <c r="J14" s="19">
        <f t="shared" si="3"/>
        <v>0</v>
      </c>
      <c r="K14" s="19">
        <f t="shared" si="3"/>
        <v>0</v>
      </c>
    </row>
    <row r="15" spans="1:11" ht="25.5">
      <c r="A15" s="9">
        <v>5</v>
      </c>
      <c r="B15" s="8" t="s">
        <v>20</v>
      </c>
      <c r="C15" s="11">
        <f t="shared" si="0"/>
        <v>544.79</v>
      </c>
      <c r="D15" s="10">
        <v>364.8</v>
      </c>
      <c r="E15" s="10">
        <v>179.99</v>
      </c>
      <c r="F15" s="10">
        <f t="shared" si="1"/>
        <v>0</v>
      </c>
      <c r="G15" s="10">
        <v>0</v>
      </c>
      <c r="H15" s="10">
        <v>0</v>
      </c>
      <c r="I15" s="19">
        <f t="shared" si="2"/>
        <v>0</v>
      </c>
      <c r="J15" s="19">
        <f t="shared" si="3"/>
        <v>0</v>
      </c>
      <c r="K15" s="19">
        <f t="shared" si="3"/>
        <v>0</v>
      </c>
    </row>
    <row r="16" spans="1:11" ht="38.25">
      <c r="A16" s="9">
        <v>6</v>
      </c>
      <c r="B16" s="8" t="s">
        <v>21</v>
      </c>
      <c r="C16" s="11">
        <f t="shared" si="0"/>
        <v>118.59</v>
      </c>
      <c r="D16" s="10">
        <v>88.94</v>
      </c>
      <c r="E16" s="10">
        <v>29.65</v>
      </c>
      <c r="F16" s="10">
        <f t="shared" si="1"/>
        <v>0</v>
      </c>
      <c r="G16" s="10">
        <v>0</v>
      </c>
      <c r="H16" s="10">
        <v>0</v>
      </c>
      <c r="I16" s="19">
        <f t="shared" si="2"/>
        <v>0</v>
      </c>
      <c r="J16" s="19">
        <f t="shared" si="3"/>
        <v>0</v>
      </c>
      <c r="K16" s="19">
        <f t="shared" si="3"/>
        <v>0</v>
      </c>
    </row>
    <row r="17" spans="1:11" ht="51">
      <c r="A17" s="9">
        <v>7</v>
      </c>
      <c r="B17" s="8" t="s">
        <v>39</v>
      </c>
      <c r="C17" s="11">
        <f t="shared" si="0"/>
        <v>563.1</v>
      </c>
      <c r="D17" s="10">
        <v>422.3</v>
      </c>
      <c r="E17" s="10">
        <v>140.8</v>
      </c>
      <c r="F17" s="10">
        <f t="shared" si="1"/>
        <v>0</v>
      </c>
      <c r="G17" s="10">
        <v>0</v>
      </c>
      <c r="H17" s="10">
        <v>0</v>
      </c>
      <c r="I17" s="19">
        <f t="shared" si="2"/>
        <v>0</v>
      </c>
      <c r="J17" s="19">
        <f t="shared" si="3"/>
        <v>0</v>
      </c>
      <c r="K17" s="19">
        <f t="shared" si="3"/>
        <v>0</v>
      </c>
    </row>
    <row r="18" spans="1:11" ht="25.5">
      <c r="A18" s="9">
        <v>8</v>
      </c>
      <c r="B18" s="8" t="s">
        <v>40</v>
      </c>
      <c r="C18" s="11">
        <f t="shared" si="0"/>
        <v>638.9</v>
      </c>
      <c r="D18" s="10">
        <v>479.2</v>
      </c>
      <c r="E18" s="10">
        <v>159.7</v>
      </c>
      <c r="F18" s="10">
        <f t="shared" si="1"/>
        <v>0</v>
      </c>
      <c r="G18" s="10">
        <v>0</v>
      </c>
      <c r="H18" s="10">
        <v>0</v>
      </c>
      <c r="I18" s="19">
        <f t="shared" si="2"/>
        <v>0</v>
      </c>
      <c r="J18" s="19">
        <f t="shared" si="3"/>
        <v>0</v>
      </c>
      <c r="K18" s="19">
        <f t="shared" si="3"/>
        <v>0</v>
      </c>
    </row>
    <row r="19" spans="1:11" ht="25.5">
      <c r="A19" s="9">
        <v>9</v>
      </c>
      <c r="B19" s="8" t="s">
        <v>41</v>
      </c>
      <c r="C19" s="11">
        <f t="shared" si="0"/>
        <v>1487.9</v>
      </c>
      <c r="D19" s="10">
        <v>1115.9</v>
      </c>
      <c r="E19" s="10">
        <v>372</v>
      </c>
      <c r="F19" s="10">
        <f t="shared" si="1"/>
        <v>0</v>
      </c>
      <c r="G19" s="10">
        <v>0</v>
      </c>
      <c r="H19" s="10">
        <v>0</v>
      </c>
      <c r="I19" s="19">
        <f t="shared" si="2"/>
        <v>0</v>
      </c>
      <c r="J19" s="19">
        <f t="shared" si="3"/>
        <v>0</v>
      </c>
      <c r="K19" s="19">
        <f t="shared" si="3"/>
        <v>0</v>
      </c>
    </row>
    <row r="20" spans="1:11" ht="38.25">
      <c r="A20" s="9">
        <v>10</v>
      </c>
      <c r="B20" s="8" t="s">
        <v>42</v>
      </c>
      <c r="C20" s="11">
        <f t="shared" si="0"/>
        <v>796.7</v>
      </c>
      <c r="D20" s="10">
        <v>597.5</v>
      </c>
      <c r="E20" s="10">
        <v>199.2</v>
      </c>
      <c r="F20" s="10">
        <f t="shared" si="1"/>
        <v>0</v>
      </c>
      <c r="G20" s="10">
        <v>0</v>
      </c>
      <c r="H20" s="10">
        <v>0</v>
      </c>
      <c r="I20" s="19">
        <f t="shared" si="2"/>
        <v>0</v>
      </c>
      <c r="J20" s="19">
        <f t="shared" si="3"/>
        <v>0</v>
      </c>
      <c r="K20" s="19">
        <f t="shared" si="3"/>
        <v>0</v>
      </c>
    </row>
    <row r="21" spans="1:11" ht="12.75">
      <c r="A21" s="28">
        <v>11</v>
      </c>
      <c r="B21" s="29" t="s">
        <v>35</v>
      </c>
      <c r="C21" s="30">
        <f t="shared" si="0"/>
        <v>183</v>
      </c>
      <c r="D21" s="31">
        <v>175.2</v>
      </c>
      <c r="E21" s="31">
        <v>7.8</v>
      </c>
      <c r="F21" s="31">
        <f t="shared" si="1"/>
        <v>0</v>
      </c>
      <c r="G21" s="31">
        <v>0</v>
      </c>
      <c r="H21" s="31">
        <v>0</v>
      </c>
      <c r="I21" s="32">
        <f t="shared" si="2"/>
        <v>0</v>
      </c>
      <c r="J21" s="32">
        <f t="shared" si="3"/>
        <v>0</v>
      </c>
      <c r="K21" s="32">
        <f t="shared" si="3"/>
        <v>0</v>
      </c>
    </row>
    <row r="22" spans="1:11" ht="12.75">
      <c r="A22" s="58" t="s">
        <v>10</v>
      </c>
      <c r="B22" s="66"/>
      <c r="C22" s="23">
        <f aca="true" t="shared" si="4" ref="C22:H22">SUM(C11:C21)</f>
        <v>28835.600000000006</v>
      </c>
      <c r="D22" s="23">
        <f t="shared" si="4"/>
        <v>23308.91</v>
      </c>
      <c r="E22" s="23">
        <f t="shared" si="4"/>
        <v>5526.69</v>
      </c>
      <c r="F22" s="23">
        <f t="shared" si="4"/>
        <v>0</v>
      </c>
      <c r="G22" s="41">
        <f t="shared" si="4"/>
        <v>0</v>
      </c>
      <c r="H22" s="41">
        <f t="shared" si="4"/>
        <v>0</v>
      </c>
      <c r="I22" s="25">
        <f t="shared" si="2"/>
        <v>0</v>
      </c>
      <c r="J22" s="25">
        <f t="shared" si="3"/>
        <v>0</v>
      </c>
      <c r="K22" s="25">
        <f t="shared" si="3"/>
        <v>0</v>
      </c>
    </row>
    <row r="23" spans="1:11" ht="15.75">
      <c r="A23" s="54" t="s">
        <v>33</v>
      </c>
      <c r="B23" s="55"/>
      <c r="C23" s="55"/>
      <c r="D23" s="55"/>
      <c r="E23" s="55"/>
      <c r="F23" s="55"/>
      <c r="G23" s="55"/>
      <c r="H23" s="55"/>
      <c r="I23" s="53"/>
      <c r="J23" s="53"/>
      <c r="K23" s="53"/>
    </row>
    <row r="24" spans="1:11" ht="25.5">
      <c r="A24" s="9">
        <v>1</v>
      </c>
      <c r="B24" s="8" t="s">
        <v>22</v>
      </c>
      <c r="C24" s="20">
        <f>D24+E24</f>
        <v>622.12</v>
      </c>
      <c r="D24" s="20">
        <v>466.62</v>
      </c>
      <c r="E24" s="20">
        <v>155.5</v>
      </c>
      <c r="F24" s="20">
        <f>G24+H24</f>
        <v>155.5</v>
      </c>
      <c r="G24" s="42">
        <v>0</v>
      </c>
      <c r="H24" s="42">
        <v>155.5</v>
      </c>
      <c r="I24" s="18">
        <f aca="true" t="shared" si="5" ref="I24:K26">F24/C24*100</f>
        <v>24.995177779206585</v>
      </c>
      <c r="J24" s="18">
        <f t="shared" si="5"/>
        <v>0</v>
      </c>
      <c r="K24" s="18">
        <f t="shared" si="5"/>
        <v>100</v>
      </c>
    </row>
    <row r="25" spans="1:11" ht="25.5">
      <c r="A25" s="9">
        <v>2</v>
      </c>
      <c r="B25" s="8" t="s">
        <v>23</v>
      </c>
      <c r="C25" s="20">
        <f>D25+E25</f>
        <v>2166.3</v>
      </c>
      <c r="D25" s="20">
        <v>1624.7</v>
      </c>
      <c r="E25" s="20">
        <v>541.6</v>
      </c>
      <c r="F25" s="20">
        <f>G25+H25</f>
        <v>541.6</v>
      </c>
      <c r="G25" s="42">
        <v>0</v>
      </c>
      <c r="H25" s="42">
        <v>541.6</v>
      </c>
      <c r="I25" s="18">
        <f t="shared" si="5"/>
        <v>25.001154041453166</v>
      </c>
      <c r="J25" s="18">
        <f t="shared" si="5"/>
        <v>0</v>
      </c>
      <c r="K25" s="18">
        <f t="shared" si="5"/>
        <v>100</v>
      </c>
    </row>
    <row r="26" spans="1:11" ht="15.75" customHeight="1">
      <c r="A26" s="58" t="s">
        <v>10</v>
      </c>
      <c r="B26" s="66"/>
      <c r="C26" s="23">
        <f aca="true" t="shared" si="6" ref="C26:H26">SUM(C24:C25)</f>
        <v>2788.42</v>
      </c>
      <c r="D26" s="23">
        <f t="shared" si="6"/>
        <v>2091.32</v>
      </c>
      <c r="E26" s="23">
        <f t="shared" si="6"/>
        <v>697.1</v>
      </c>
      <c r="F26" s="23">
        <f t="shared" si="6"/>
        <v>697.1</v>
      </c>
      <c r="G26" s="41">
        <f t="shared" si="6"/>
        <v>0</v>
      </c>
      <c r="H26" s="41">
        <f t="shared" si="6"/>
        <v>697.1</v>
      </c>
      <c r="I26" s="27">
        <f t="shared" si="5"/>
        <v>24.999820686984027</v>
      </c>
      <c r="J26" s="27">
        <f t="shared" si="5"/>
        <v>0</v>
      </c>
      <c r="K26" s="27">
        <f t="shared" si="5"/>
        <v>100</v>
      </c>
    </row>
    <row r="27" spans="1:11" ht="18" customHeight="1">
      <c r="A27" s="7"/>
      <c r="B27" s="56" t="s">
        <v>8</v>
      </c>
      <c r="C27" s="56"/>
      <c r="D27" s="57"/>
      <c r="E27" s="57"/>
      <c r="F27" s="57"/>
      <c r="G27" s="57"/>
      <c r="H27" s="57"/>
      <c r="I27" s="53"/>
      <c r="J27" s="53"/>
      <c r="K27" s="53"/>
    </row>
    <row r="28" spans="1:11" ht="42.75" customHeight="1">
      <c r="A28" s="9">
        <v>1</v>
      </c>
      <c r="B28" s="8" t="s">
        <v>24</v>
      </c>
      <c r="C28" s="11">
        <f aca="true" t="shared" si="7" ref="C28:C35">D28+E28</f>
        <v>254.33</v>
      </c>
      <c r="D28" s="11">
        <v>254.33</v>
      </c>
      <c r="E28" s="2">
        <v>0</v>
      </c>
      <c r="F28" s="2">
        <f>G28+H28</f>
        <v>254.34</v>
      </c>
      <c r="G28" s="10">
        <v>254.34</v>
      </c>
      <c r="H28" s="39">
        <v>0</v>
      </c>
      <c r="I28" s="19">
        <f>F28/C28*100</f>
        <v>100.00393189950066</v>
      </c>
      <c r="J28" s="19">
        <f aca="true" t="shared" si="8" ref="J28:K39">G28/D28*100</f>
        <v>100.00393189950066</v>
      </c>
      <c r="K28" s="19">
        <v>0</v>
      </c>
    </row>
    <row r="29" spans="1:11" ht="42.75" customHeight="1">
      <c r="A29" s="9">
        <v>2</v>
      </c>
      <c r="B29" s="8" t="s">
        <v>25</v>
      </c>
      <c r="C29" s="11">
        <f t="shared" si="7"/>
        <v>227.42</v>
      </c>
      <c r="D29" s="11">
        <v>227.42</v>
      </c>
      <c r="E29" s="2">
        <v>0</v>
      </c>
      <c r="F29" s="2">
        <f>G29+H29</f>
        <v>227.42</v>
      </c>
      <c r="G29" s="10">
        <v>227.42</v>
      </c>
      <c r="H29" s="39">
        <v>0</v>
      </c>
      <c r="I29" s="19">
        <f aca="true" t="shared" si="9" ref="I29:I39">F29/C29*100</f>
        <v>100</v>
      </c>
      <c r="J29" s="19">
        <f t="shared" si="8"/>
        <v>100</v>
      </c>
      <c r="K29" s="19">
        <v>0</v>
      </c>
    </row>
    <row r="30" spans="1:11" ht="72" customHeight="1">
      <c r="A30" s="9">
        <v>3</v>
      </c>
      <c r="B30" s="8" t="s">
        <v>26</v>
      </c>
      <c r="C30" s="11">
        <f t="shared" si="7"/>
        <v>1874.64</v>
      </c>
      <c r="D30" s="11">
        <v>1874.64</v>
      </c>
      <c r="E30" s="2">
        <v>0</v>
      </c>
      <c r="F30" s="2">
        <f aca="true" t="shared" si="10" ref="F30:F35">G30+H30</f>
        <v>1874.64</v>
      </c>
      <c r="G30" s="10">
        <v>1874.64</v>
      </c>
      <c r="H30" s="39">
        <v>0</v>
      </c>
      <c r="I30" s="19">
        <f t="shared" si="9"/>
        <v>100</v>
      </c>
      <c r="J30" s="19">
        <f t="shared" si="8"/>
        <v>100</v>
      </c>
      <c r="K30" s="19">
        <v>0</v>
      </c>
    </row>
    <row r="31" spans="1:11" ht="34.5" customHeight="1">
      <c r="A31" s="9">
        <v>4</v>
      </c>
      <c r="B31" s="8" t="s">
        <v>27</v>
      </c>
      <c r="C31" s="11">
        <f t="shared" si="7"/>
        <v>1674.67</v>
      </c>
      <c r="D31" s="11">
        <v>1256</v>
      </c>
      <c r="E31" s="2">
        <v>418.67</v>
      </c>
      <c r="F31" s="2">
        <f t="shared" si="10"/>
        <v>0</v>
      </c>
      <c r="G31" s="10">
        <v>0</v>
      </c>
      <c r="H31" s="39">
        <v>0</v>
      </c>
      <c r="I31" s="19">
        <f t="shared" si="9"/>
        <v>0</v>
      </c>
      <c r="J31" s="19">
        <f t="shared" si="8"/>
        <v>0</v>
      </c>
      <c r="K31" s="19">
        <f t="shared" si="8"/>
        <v>0</v>
      </c>
    </row>
    <row r="32" spans="1:11" ht="47.25" customHeight="1">
      <c r="A32" s="9">
        <v>5</v>
      </c>
      <c r="B32" s="8" t="s">
        <v>28</v>
      </c>
      <c r="C32" s="11">
        <f t="shared" si="7"/>
        <v>1726.5700000000002</v>
      </c>
      <c r="D32" s="11">
        <v>1294.97</v>
      </c>
      <c r="E32" s="2">
        <v>431.6</v>
      </c>
      <c r="F32" s="2">
        <f t="shared" si="10"/>
        <v>0</v>
      </c>
      <c r="G32" s="10">
        <v>0</v>
      </c>
      <c r="H32" s="39">
        <v>0</v>
      </c>
      <c r="I32" s="19">
        <f t="shared" si="9"/>
        <v>0</v>
      </c>
      <c r="J32" s="19">
        <f t="shared" si="8"/>
        <v>0</v>
      </c>
      <c r="K32" s="19">
        <f t="shared" si="8"/>
        <v>0</v>
      </c>
    </row>
    <row r="33" spans="1:11" ht="58.5" customHeight="1">
      <c r="A33" s="9">
        <v>6</v>
      </c>
      <c r="B33" s="8" t="s">
        <v>29</v>
      </c>
      <c r="C33" s="11">
        <f t="shared" si="7"/>
        <v>1674.7</v>
      </c>
      <c r="D33" s="11">
        <v>1256</v>
      </c>
      <c r="E33" s="2">
        <v>418.7</v>
      </c>
      <c r="F33" s="2">
        <f t="shared" si="10"/>
        <v>0</v>
      </c>
      <c r="G33" s="10">
        <v>0</v>
      </c>
      <c r="H33" s="39">
        <v>0</v>
      </c>
      <c r="I33" s="19">
        <f t="shared" si="9"/>
        <v>0</v>
      </c>
      <c r="J33" s="19">
        <f t="shared" si="8"/>
        <v>0</v>
      </c>
      <c r="K33" s="19">
        <f t="shared" si="8"/>
        <v>0</v>
      </c>
    </row>
    <row r="34" spans="1:11" ht="45.75" customHeight="1">
      <c r="A34" s="9">
        <v>7</v>
      </c>
      <c r="B34" s="8" t="s">
        <v>30</v>
      </c>
      <c r="C34" s="11">
        <f t="shared" si="7"/>
        <v>1674.7</v>
      </c>
      <c r="D34" s="11">
        <v>1256</v>
      </c>
      <c r="E34" s="2">
        <v>418.7</v>
      </c>
      <c r="F34" s="2">
        <f t="shared" si="10"/>
        <v>0</v>
      </c>
      <c r="G34" s="10">
        <v>0</v>
      </c>
      <c r="H34" s="39">
        <v>0</v>
      </c>
      <c r="I34" s="19">
        <f t="shared" si="9"/>
        <v>0</v>
      </c>
      <c r="J34" s="19">
        <f t="shared" si="8"/>
        <v>0</v>
      </c>
      <c r="K34" s="19">
        <f t="shared" si="8"/>
        <v>0</v>
      </c>
    </row>
    <row r="35" spans="1:11" ht="25.5">
      <c r="A35" s="9">
        <v>8</v>
      </c>
      <c r="B35" s="8" t="s">
        <v>31</v>
      </c>
      <c r="C35" s="11">
        <f t="shared" si="7"/>
        <v>1314.67</v>
      </c>
      <c r="D35" s="11">
        <v>986</v>
      </c>
      <c r="E35" s="2">
        <v>328.67</v>
      </c>
      <c r="F35" s="2">
        <f t="shared" si="10"/>
        <v>0</v>
      </c>
      <c r="G35" s="10">
        <v>0</v>
      </c>
      <c r="H35" s="39">
        <v>0</v>
      </c>
      <c r="I35" s="19">
        <f t="shared" si="9"/>
        <v>0</v>
      </c>
      <c r="J35" s="19">
        <f t="shared" si="8"/>
        <v>0</v>
      </c>
      <c r="K35" s="19">
        <f t="shared" si="8"/>
        <v>0</v>
      </c>
    </row>
    <row r="36" spans="1:11" ht="12.75">
      <c r="A36" s="58" t="s">
        <v>9</v>
      </c>
      <c r="B36" s="49"/>
      <c r="C36" s="23">
        <f aca="true" t="shared" si="11" ref="C36:H36">SUM(C28:C35)</f>
        <v>10421.7</v>
      </c>
      <c r="D36" s="23">
        <f t="shared" si="11"/>
        <v>8405.36</v>
      </c>
      <c r="E36" s="23">
        <f t="shared" si="11"/>
        <v>2016.3400000000001</v>
      </c>
      <c r="F36" s="23">
        <f t="shared" si="11"/>
        <v>2356.4</v>
      </c>
      <c r="G36" s="41">
        <f t="shared" si="11"/>
        <v>2356.4</v>
      </c>
      <c r="H36" s="41">
        <f t="shared" si="11"/>
        <v>0</v>
      </c>
      <c r="I36" s="25">
        <f t="shared" si="9"/>
        <v>22.610514599345596</v>
      </c>
      <c r="J36" s="25">
        <f t="shared" si="8"/>
        <v>28.034492276356993</v>
      </c>
      <c r="K36" s="25">
        <f t="shared" si="8"/>
        <v>0</v>
      </c>
    </row>
    <row r="37" spans="1:11" ht="15.75" customHeight="1">
      <c r="A37" s="62" t="s">
        <v>34</v>
      </c>
      <c r="B37" s="63"/>
      <c r="C37" s="4">
        <f aca="true" t="shared" si="12" ref="C37:H37">C22-C21+C26+C36</f>
        <v>41862.72</v>
      </c>
      <c r="D37" s="4">
        <f t="shared" si="12"/>
        <v>33630.39</v>
      </c>
      <c r="E37" s="4">
        <f t="shared" si="12"/>
        <v>8232.33</v>
      </c>
      <c r="F37" s="4">
        <f t="shared" si="12"/>
        <v>3053.5</v>
      </c>
      <c r="G37" s="43">
        <f t="shared" si="12"/>
        <v>2356.4</v>
      </c>
      <c r="H37" s="43">
        <f t="shared" si="12"/>
        <v>697.1</v>
      </c>
      <c r="I37" s="26">
        <f t="shared" si="9"/>
        <v>7.294079314483149</v>
      </c>
      <c r="J37" s="26">
        <f t="shared" si="8"/>
        <v>7.006757875837896</v>
      </c>
      <c r="K37" s="26">
        <f t="shared" si="8"/>
        <v>8.467833529511086</v>
      </c>
    </row>
    <row r="38" spans="1:11" ht="12.75" customHeight="1">
      <c r="A38" s="47" t="s">
        <v>35</v>
      </c>
      <c r="B38" s="47"/>
      <c r="C38" s="33">
        <f>D38+E38</f>
        <v>183</v>
      </c>
      <c r="D38" s="33">
        <f>D21</f>
        <v>175.2</v>
      </c>
      <c r="E38" s="33">
        <f>E21</f>
        <v>7.8</v>
      </c>
      <c r="F38" s="33">
        <f>G38+H38</f>
        <v>0</v>
      </c>
      <c r="G38" s="44">
        <v>0</v>
      </c>
      <c r="H38" s="44">
        <v>0</v>
      </c>
      <c r="I38" s="32">
        <f t="shared" si="9"/>
        <v>0</v>
      </c>
      <c r="J38" s="32">
        <f t="shared" si="8"/>
        <v>0</v>
      </c>
      <c r="K38" s="32">
        <f t="shared" si="8"/>
        <v>0</v>
      </c>
    </row>
    <row r="39" spans="1:11" ht="12.75" customHeight="1">
      <c r="A39" s="48" t="s">
        <v>0</v>
      </c>
      <c r="B39" s="49"/>
      <c r="C39" s="24">
        <f aca="true" t="shared" si="13" ref="C39:H39">C37+C38</f>
        <v>42045.72</v>
      </c>
      <c r="D39" s="24">
        <f t="shared" si="13"/>
        <v>33805.59</v>
      </c>
      <c r="E39" s="24">
        <f t="shared" si="13"/>
        <v>8240.13</v>
      </c>
      <c r="F39" s="24">
        <f t="shared" si="13"/>
        <v>3053.5</v>
      </c>
      <c r="G39" s="45">
        <f t="shared" si="13"/>
        <v>2356.4</v>
      </c>
      <c r="H39" s="45">
        <f t="shared" si="13"/>
        <v>697.1</v>
      </c>
      <c r="I39" s="26">
        <f t="shared" si="9"/>
        <v>7.262332527543826</v>
      </c>
      <c r="J39" s="26">
        <f t="shared" si="8"/>
        <v>6.970444828799025</v>
      </c>
      <c r="K39" s="26">
        <f t="shared" si="8"/>
        <v>8.459817988308437</v>
      </c>
    </row>
    <row r="41" spans="3:11" ht="12.75" customHeight="1">
      <c r="C41" s="5"/>
      <c r="D41" s="5"/>
      <c r="E41" s="5"/>
      <c r="F41" s="5"/>
      <c r="G41" s="46"/>
      <c r="H41" s="46"/>
      <c r="I41" s="5"/>
      <c r="J41" s="5"/>
      <c r="K41" s="5"/>
    </row>
  </sheetData>
  <sheetProtection/>
  <mergeCells count="15">
    <mergeCell ref="A37:B37"/>
    <mergeCell ref="A8:A9"/>
    <mergeCell ref="A22:B22"/>
    <mergeCell ref="A6:K6"/>
    <mergeCell ref="A26:B26"/>
    <mergeCell ref="A38:B38"/>
    <mergeCell ref="A39:B39"/>
    <mergeCell ref="I8:K8"/>
    <mergeCell ref="A10:K10"/>
    <mergeCell ref="A23:K23"/>
    <mergeCell ref="B27:K27"/>
    <mergeCell ref="A36:B36"/>
    <mergeCell ref="C8:E8"/>
    <mergeCell ref="F8:H8"/>
    <mergeCell ref="B8:B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Светлана</cp:lastModifiedBy>
  <cp:lastPrinted>2019-08-07T05:30:50Z</cp:lastPrinted>
  <dcterms:created xsi:type="dcterms:W3CDTF">2002-03-11T10:22:12Z</dcterms:created>
  <dcterms:modified xsi:type="dcterms:W3CDTF">2019-08-08T07:01:21Z</dcterms:modified>
  <cp:category/>
  <cp:version/>
  <cp:contentType/>
  <cp:contentStatus/>
</cp:coreProperties>
</file>